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'Лист1'!$C$1:$Z$17</definedName>
  </definedNames>
  <calcPr fullCalcOnLoad="1"/>
</workbook>
</file>

<file path=xl/sharedStrings.xml><?xml version="1.0" encoding="utf-8"?>
<sst xmlns="http://schemas.openxmlformats.org/spreadsheetml/2006/main" count="326" uniqueCount="140">
  <si>
    <t xml:space="preserve"> </t>
  </si>
  <si>
    <t>для дидакт</t>
  </si>
  <si>
    <t>классные</t>
  </si>
  <si>
    <t>Ромашково</t>
  </si>
  <si>
    <t>музей</t>
  </si>
  <si>
    <t>клин</t>
  </si>
  <si>
    <t>вода</t>
  </si>
  <si>
    <t>8 класс</t>
  </si>
  <si>
    <t>нужды</t>
  </si>
  <si>
    <t>8Б</t>
  </si>
  <si>
    <t>охрана</t>
  </si>
  <si>
    <t>уборка</t>
  </si>
  <si>
    <t>холвой</t>
  </si>
  <si>
    <t>Романовых</t>
  </si>
  <si>
    <t>Ваградян Сонна Смбатовна</t>
  </si>
  <si>
    <t>Вискова Елена Сергеевна</t>
  </si>
  <si>
    <t>хххххх</t>
  </si>
  <si>
    <t>Гордиенко Денис Ефремович</t>
  </si>
  <si>
    <t>ххх</t>
  </si>
  <si>
    <t>Денисюк Андрей Сергеевич</t>
  </si>
  <si>
    <t>ххххх</t>
  </si>
  <si>
    <t>хххх</t>
  </si>
  <si>
    <t>Дудакова Елена Станиславовна</t>
  </si>
  <si>
    <t>Голубев Денис</t>
  </si>
  <si>
    <t>ххххххх</t>
  </si>
  <si>
    <t>Голубев денис</t>
  </si>
  <si>
    <t>Карпова Анастасия Александровна</t>
  </si>
  <si>
    <t>Касаткин Дмитрий Евгеньевич</t>
  </si>
  <si>
    <t>Керимова Юля</t>
  </si>
  <si>
    <t>Кислова Кристина Денисовна</t>
  </si>
  <si>
    <t>Короткова Мария Вячеславовна</t>
  </si>
  <si>
    <t>Луговик Алена Олеговна</t>
  </si>
  <si>
    <t>Луканова Елена Олеговна</t>
  </si>
  <si>
    <t>Мартиросян Карен Варданович</t>
  </si>
  <si>
    <t>Махмутов Тимур Рустамович</t>
  </si>
  <si>
    <t>Мелихов Александр Николаевич</t>
  </si>
  <si>
    <t>Михайлов Дмитрий Александрович</t>
  </si>
  <si>
    <t>Насонов Артем Владимирович</t>
  </si>
  <si>
    <t>Нуриддинов Навруз Камарединович</t>
  </si>
  <si>
    <t>Рауфбейли Фарид</t>
  </si>
  <si>
    <t>Перич Мария</t>
  </si>
  <si>
    <t>Петров Владимир Александрович</t>
  </si>
  <si>
    <t>Серегин Иван Романович</t>
  </si>
  <si>
    <t>Степанова Лидия Евгеньевна</t>
  </si>
  <si>
    <t>Стерликова Валерия Павловна</t>
  </si>
  <si>
    <t>Стукалов Никита</t>
  </si>
  <si>
    <t>Толмачева Ксения Андреевна</t>
  </si>
  <si>
    <t>Шкилева Анастасия Максимовна</t>
  </si>
  <si>
    <t>Щербакова Наталья Андреевна</t>
  </si>
  <si>
    <t>Отьев Руслан</t>
  </si>
  <si>
    <t>Дашков Никита</t>
  </si>
  <si>
    <t>Тельнова Ксения</t>
  </si>
  <si>
    <t>мышкин</t>
  </si>
  <si>
    <t>дополнительно(например экскурсии)</t>
  </si>
  <si>
    <t>всего</t>
  </si>
  <si>
    <t>8б</t>
  </si>
  <si>
    <t>куда потратили</t>
  </si>
  <si>
    <t>сколько</t>
  </si>
  <si>
    <t>кол-во</t>
  </si>
  <si>
    <t>собрали</t>
  </si>
  <si>
    <t>истратили</t>
  </si>
  <si>
    <t>остаток</t>
  </si>
  <si>
    <t>кл.нужд</t>
  </si>
  <si>
    <t>17ю06</t>
  </si>
  <si>
    <t>дидакт матер</t>
  </si>
  <si>
    <t>канцтовары</t>
  </si>
  <si>
    <t>22 июня</t>
  </si>
  <si>
    <t>месяцы охрана</t>
  </si>
  <si>
    <t>24 июля</t>
  </si>
  <si>
    <t>атласы</t>
  </si>
  <si>
    <t>циркули</t>
  </si>
  <si>
    <t>дид мат</t>
  </si>
  <si>
    <t>25 июля</t>
  </si>
  <si>
    <t>конт карты</t>
  </si>
  <si>
    <t>26 июля</t>
  </si>
  <si>
    <t>конт.карты</t>
  </si>
  <si>
    <t>27 июля</t>
  </si>
  <si>
    <t>31 июля</t>
  </si>
  <si>
    <t>О.Н. за химию</t>
  </si>
  <si>
    <t>31 августа</t>
  </si>
  <si>
    <t>1 сентября</t>
  </si>
  <si>
    <t>18 сентября</t>
  </si>
  <si>
    <t>канцтовары + полотенца и туал бум</t>
  </si>
  <si>
    <t>19 сентября</t>
  </si>
  <si>
    <t>кулер для воды</t>
  </si>
  <si>
    <t>20 сентября</t>
  </si>
  <si>
    <t>продукты в Ромашково</t>
  </si>
  <si>
    <t>21 сентября</t>
  </si>
  <si>
    <t>проездной</t>
  </si>
  <si>
    <t>электричка</t>
  </si>
  <si>
    <t>новог подарки</t>
  </si>
  <si>
    <t>23 сентября</t>
  </si>
  <si>
    <t xml:space="preserve">к.к 8а  </t>
  </si>
  <si>
    <t>24 сентября</t>
  </si>
  <si>
    <t>охрана сент- янваарь</t>
  </si>
  <si>
    <t>день учит подарки</t>
  </si>
  <si>
    <t>новый год под учител</t>
  </si>
  <si>
    <t>сковородка</t>
  </si>
  <si>
    <t>краска для принтера</t>
  </si>
  <si>
    <t>6 октября</t>
  </si>
  <si>
    <t>фартуки</t>
  </si>
  <si>
    <t>4 октября</t>
  </si>
  <si>
    <t>уборщица</t>
  </si>
  <si>
    <t>13 октября</t>
  </si>
  <si>
    <t>музей холодной войны</t>
  </si>
  <si>
    <t>18 октября</t>
  </si>
  <si>
    <t>7 ноября</t>
  </si>
  <si>
    <t>экскурсия в Клин</t>
  </si>
  <si>
    <t>16 ноября</t>
  </si>
  <si>
    <t>под к 8 марта и тетра</t>
  </si>
  <si>
    <t>24 ноября</t>
  </si>
  <si>
    <t>подарки к 8 марта</t>
  </si>
  <si>
    <t>4 декабря</t>
  </si>
  <si>
    <t>8 декабря</t>
  </si>
  <si>
    <t>под на нов год+ украш и выступ</t>
  </si>
  <si>
    <t xml:space="preserve">9 декабря </t>
  </si>
  <si>
    <t>остаток дид мат</t>
  </si>
  <si>
    <t>.</t>
  </si>
  <si>
    <t>№п/п</t>
  </si>
  <si>
    <t>n</t>
  </si>
  <si>
    <t>последовательность задана формулой</t>
  </si>
  <si>
    <t>bn=</t>
  </si>
  <si>
    <t>*</t>
  </si>
  <si>
    <t>(</t>
  </si>
  <si>
    <t>)</t>
  </si>
  <si>
    <t>n+1</t>
  </si>
  <si>
    <t>n-1</t>
  </si>
  <si>
    <t>/</t>
  </si>
  <si>
    <r>
      <t xml:space="preserve">  </t>
    </r>
    <r>
      <rPr>
        <sz val="12"/>
        <rFont val="Times New Roman"/>
        <family val="1"/>
      </rPr>
      <t>b1</t>
    </r>
    <r>
      <rPr>
        <vertAlign val="subscript"/>
        <sz val="12"/>
        <rFont val="Times New Roman"/>
        <family val="1"/>
      </rPr>
      <t xml:space="preserve">    </t>
    </r>
  </si>
  <si>
    <r>
      <t xml:space="preserve">  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 xml:space="preserve">2  </t>
    </r>
  </si>
  <si>
    <r>
      <t xml:space="preserve"> 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 xml:space="preserve">3   </t>
    </r>
  </si>
  <si>
    <t>b2/b1</t>
  </si>
  <si>
    <t>b3/b2</t>
  </si>
  <si>
    <t>является ли геометрической  прогрессией</t>
  </si>
  <si>
    <t>q знаменатель</t>
  </si>
  <si>
    <t>найти по формуле n-ый член геометр. прогрессии</t>
  </si>
  <si>
    <t>найти сумму n первых членов геометрической прогрессии через в1 и bn</t>
  </si>
  <si>
    <t>найти сумму n первых членов геометрической прогрессии через b1</t>
  </si>
  <si>
    <t>является ли прогрессия бесконечноубывающей</t>
  </si>
  <si>
    <t>найти сумму бесконечноубывающей геом прогрессиии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</si>
</sst>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26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0" fillId="0" borderId="0" xfId="0" applyAlignment="1">
      <alignment wrapText="1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1" fontId="7" fillId="0" borderId="17" xfId="0" applyNumberFormat="1" applyFont="1" applyBorder="1" applyAlignment="1">
      <alignment vertical="top"/>
    </xf>
    <xf numFmtId="0" fontId="7" fillId="0" borderId="10" xfId="0" applyFont="1" applyBorder="1" applyAlignment="1">
      <alignment textRotation="90" wrapText="1"/>
    </xf>
    <xf numFmtId="1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  <xf numFmtId="1" fontId="7" fillId="0" borderId="11" xfId="0" applyNumberFormat="1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view="pageBreakPreview" zoomScale="60" zoomScalePageLayoutView="0" workbookViewId="0" topLeftCell="A1">
      <selection activeCell="Y2" sqref="Y2:Z17"/>
    </sheetView>
  </sheetViews>
  <sheetFormatPr defaultColWidth="9.00390625" defaultRowHeight="12.75"/>
  <cols>
    <col min="3" max="3" width="5.00390625" style="0" customWidth="1"/>
    <col min="4" max="4" width="1.75390625" style="0" customWidth="1"/>
    <col min="5" max="5" width="5.375" style="31" customWidth="1"/>
    <col min="6" max="6" width="3.75390625" style="34" customWidth="1"/>
    <col min="7" max="7" width="2.625" style="31" customWidth="1"/>
    <col min="8" max="8" width="2.25390625" style="34" customWidth="1"/>
    <col min="9" max="9" width="4.125" style="34" customWidth="1"/>
    <col min="10" max="10" width="2.25390625" style="34" customWidth="1"/>
    <col min="11" max="11" width="4.375" style="34" customWidth="1"/>
    <col min="12" max="13" width="0.875" style="0" customWidth="1"/>
    <col min="14" max="14" width="7.875" style="0" customWidth="1"/>
    <col min="15" max="15" width="7.375" style="0" customWidth="1"/>
    <col min="19" max="19" width="19.625" style="0" customWidth="1"/>
    <col min="20" max="21" width="4.625" style="0" customWidth="1"/>
    <col min="22" max="22" width="18.75390625" style="0" customWidth="1"/>
    <col min="23" max="23" width="19.125" style="0" customWidth="1"/>
    <col min="24" max="25" width="18.375" style="0" customWidth="1"/>
    <col min="26" max="26" width="17.25390625" style="0" customWidth="1"/>
  </cols>
  <sheetData>
    <row r="1" spans="3:26" s="39" customFormat="1" ht="96" customHeight="1">
      <c r="C1" s="56" t="s">
        <v>118</v>
      </c>
      <c r="D1" s="56"/>
      <c r="E1" s="57" t="s">
        <v>120</v>
      </c>
      <c r="F1" s="58"/>
      <c r="G1" s="58"/>
      <c r="H1" s="58"/>
      <c r="I1" s="58"/>
      <c r="J1" s="58"/>
      <c r="K1" s="58"/>
      <c r="L1" s="58"/>
      <c r="M1" s="59"/>
      <c r="N1" s="40" t="s">
        <v>128</v>
      </c>
      <c r="O1" s="40" t="s">
        <v>129</v>
      </c>
      <c r="P1" s="40" t="s">
        <v>130</v>
      </c>
      <c r="Q1" s="41" t="s">
        <v>131</v>
      </c>
      <c r="R1" s="41" t="s">
        <v>132</v>
      </c>
      <c r="S1" s="42" t="s">
        <v>133</v>
      </c>
      <c r="T1" s="53" t="s">
        <v>134</v>
      </c>
      <c r="U1" s="43" t="s">
        <v>119</v>
      </c>
      <c r="V1" s="42" t="s">
        <v>135</v>
      </c>
      <c r="W1" s="42" t="s">
        <v>136</v>
      </c>
      <c r="X1" s="42" t="s">
        <v>137</v>
      </c>
      <c r="Y1" s="54" t="s">
        <v>138</v>
      </c>
      <c r="Z1" s="55" t="s">
        <v>139</v>
      </c>
    </row>
    <row r="2" spans="1:26" s="37" customFormat="1" ht="32.25" customHeight="1">
      <c r="A2" s="35">
        <v>2</v>
      </c>
      <c r="C2" s="47">
        <v>1</v>
      </c>
      <c r="D2" s="48" t="s">
        <v>117</v>
      </c>
      <c r="E2" s="49" t="s">
        <v>121</v>
      </c>
      <c r="F2" s="49">
        <f aca="true" ca="1" t="shared" si="0" ref="F2:F7">RAND()*5+1</f>
        <v>5.88946397422001</v>
      </c>
      <c r="G2" s="49" t="s">
        <v>122</v>
      </c>
      <c r="H2" s="49" t="s">
        <v>123</v>
      </c>
      <c r="I2" s="49">
        <f ca="1">RAND()*5+1</f>
        <v>5.342025629876149</v>
      </c>
      <c r="J2" s="50" t="s">
        <v>124</v>
      </c>
      <c r="K2" s="52" t="s">
        <v>119</v>
      </c>
      <c r="L2" s="50"/>
      <c r="M2" s="51"/>
      <c r="N2" s="44"/>
      <c r="O2" s="44"/>
      <c r="P2" s="44"/>
      <c r="Q2" s="44"/>
      <c r="R2" s="44"/>
      <c r="S2" s="45"/>
      <c r="T2" s="45"/>
      <c r="U2" s="46">
        <f ca="1">RAND()*3+5</f>
        <v>6.4830959867279345</v>
      </c>
      <c r="V2" s="45"/>
      <c r="W2" s="45"/>
      <c r="X2" s="45"/>
      <c r="Y2" s="45"/>
      <c r="Z2" s="45"/>
    </row>
    <row r="3" spans="1:26" s="37" customFormat="1" ht="37.5" customHeight="1">
      <c r="A3" s="35">
        <v>1</v>
      </c>
      <c r="C3" s="47">
        <f>C2+1</f>
        <v>2</v>
      </c>
      <c r="D3" s="48" t="s">
        <v>117</v>
      </c>
      <c r="E3" s="49" t="s">
        <v>121</v>
      </c>
      <c r="F3" s="49">
        <f ca="1" t="shared" si="0"/>
        <v>4.242586393454166</v>
      </c>
      <c r="G3" s="49" t="s">
        <v>122</v>
      </c>
      <c r="H3" s="49" t="s">
        <v>123</v>
      </c>
      <c r="I3" s="49">
        <f ca="1">-RAND()*5-1</f>
        <v>-2.9678421084157014</v>
      </c>
      <c r="J3" s="50" t="s">
        <v>124</v>
      </c>
      <c r="K3" s="52" t="s">
        <v>119</v>
      </c>
      <c r="L3" s="50"/>
      <c r="M3" s="51"/>
      <c r="N3" s="44"/>
      <c r="O3" s="44"/>
      <c r="P3" s="44"/>
      <c r="Q3" s="44"/>
      <c r="R3" s="44"/>
      <c r="S3" s="45"/>
      <c r="T3" s="45"/>
      <c r="U3" s="46">
        <f aca="true" ca="1" t="shared" si="1" ref="U3:U17">RAND()*3+5</f>
        <v>6.719133427433059</v>
      </c>
      <c r="V3" s="45"/>
      <c r="W3" s="45"/>
      <c r="X3" s="45"/>
      <c r="Y3" s="45"/>
      <c r="Z3" s="45"/>
    </row>
    <row r="4" spans="1:26" s="37" customFormat="1" ht="39" customHeight="1">
      <c r="A4" s="35">
        <v>-1</v>
      </c>
      <c r="C4" s="47">
        <f aca="true" t="shared" si="2" ref="C4:C17">C3+1</f>
        <v>3</v>
      </c>
      <c r="D4" s="48" t="s">
        <v>117</v>
      </c>
      <c r="E4" s="49" t="s">
        <v>121</v>
      </c>
      <c r="F4" s="49">
        <f ca="1" t="shared" si="0"/>
        <v>3.3060526359115894</v>
      </c>
      <c r="G4" s="49" t="s">
        <v>122</v>
      </c>
      <c r="H4" s="49" t="s">
        <v>123</v>
      </c>
      <c r="I4" s="49">
        <f ca="1">RAND()*5+1</f>
        <v>1.361858421056449</v>
      </c>
      <c r="J4" s="50" t="s">
        <v>124</v>
      </c>
      <c r="K4" s="52" t="s">
        <v>125</v>
      </c>
      <c r="L4" s="50"/>
      <c r="M4" s="51"/>
      <c r="N4" s="44"/>
      <c r="O4" s="44"/>
      <c r="P4" s="44"/>
      <c r="Q4" s="44"/>
      <c r="R4" s="44"/>
      <c r="S4" s="45"/>
      <c r="T4" s="45"/>
      <c r="U4" s="46">
        <f ca="1" t="shared" si="1"/>
        <v>6.475077441028639</v>
      </c>
      <c r="V4" s="45"/>
      <c r="W4" s="45"/>
      <c r="X4" s="45"/>
      <c r="Y4" s="45"/>
      <c r="Z4" s="45"/>
    </row>
    <row r="5" spans="1:26" s="37" customFormat="1" ht="40.5" customHeight="1">
      <c r="A5" s="35">
        <v>-2</v>
      </c>
      <c r="C5" s="47">
        <f t="shared" si="2"/>
        <v>4</v>
      </c>
      <c r="D5" s="48" t="s">
        <v>117</v>
      </c>
      <c r="E5" s="49" t="s">
        <v>121</v>
      </c>
      <c r="F5" s="49">
        <f ca="1" t="shared" si="0"/>
        <v>2.469286380929762</v>
      </c>
      <c r="G5" s="49" t="s">
        <v>122</v>
      </c>
      <c r="H5" s="49" t="s">
        <v>123</v>
      </c>
      <c r="I5" s="49">
        <f ca="1">-RAND()*5-1</f>
        <v>-4.572763197579603</v>
      </c>
      <c r="J5" s="50" t="s">
        <v>124</v>
      </c>
      <c r="K5" s="52" t="s">
        <v>126</v>
      </c>
      <c r="L5" s="50"/>
      <c r="M5" s="51"/>
      <c r="N5" s="44"/>
      <c r="O5" s="44"/>
      <c r="P5" s="44"/>
      <c r="Q5" s="44"/>
      <c r="R5" s="44"/>
      <c r="S5" s="45"/>
      <c r="T5" s="45"/>
      <c r="U5" s="46">
        <f ca="1" t="shared" si="1"/>
        <v>6.7694856729285</v>
      </c>
      <c r="V5" s="45"/>
      <c r="W5" s="45"/>
      <c r="X5" s="45"/>
      <c r="Y5" s="45"/>
      <c r="Z5" s="45"/>
    </row>
    <row r="6" spans="1:26" s="37" customFormat="1" ht="39.75" customHeight="1">
      <c r="A6" s="35">
        <v>3</v>
      </c>
      <c r="C6" s="47">
        <f t="shared" si="2"/>
        <v>5</v>
      </c>
      <c r="D6" s="48" t="s">
        <v>117</v>
      </c>
      <c r="E6" s="49" t="s">
        <v>121</v>
      </c>
      <c r="F6" s="49">
        <f ca="1" t="shared" si="0"/>
        <v>1.4965976499565805</v>
      </c>
      <c r="G6" s="49" t="s">
        <v>127</v>
      </c>
      <c r="H6" s="49" t="s">
        <v>123</v>
      </c>
      <c r="I6" s="49">
        <f ca="1">RAND()*5+1</f>
        <v>5.748195150932473</v>
      </c>
      <c r="J6" s="50" t="s">
        <v>124</v>
      </c>
      <c r="K6" s="52" t="s">
        <v>119</v>
      </c>
      <c r="L6" s="50"/>
      <c r="M6" s="51"/>
      <c r="N6" s="44"/>
      <c r="O6" s="44"/>
      <c r="P6" s="44"/>
      <c r="Q6" s="44"/>
      <c r="R6" s="44"/>
      <c r="S6" s="45"/>
      <c r="T6" s="45"/>
      <c r="U6" s="46">
        <f ca="1" t="shared" si="1"/>
        <v>5.229541858644309</v>
      </c>
      <c r="V6" s="45"/>
      <c r="W6" s="45"/>
      <c r="X6" s="45"/>
      <c r="Y6" s="45"/>
      <c r="Z6" s="45"/>
    </row>
    <row r="7" spans="1:26" s="37" customFormat="1" ht="40.5" customHeight="1">
      <c r="A7" s="35">
        <v>-1</v>
      </c>
      <c r="C7" s="47">
        <f t="shared" si="2"/>
        <v>6</v>
      </c>
      <c r="D7" s="48" t="s">
        <v>117</v>
      </c>
      <c r="E7" s="49" t="s">
        <v>121</v>
      </c>
      <c r="F7" s="49">
        <f ca="1" t="shared" si="0"/>
        <v>5.666250301547211</v>
      </c>
      <c r="G7" s="49" t="s">
        <v>127</v>
      </c>
      <c r="H7" s="49" t="s">
        <v>123</v>
      </c>
      <c r="I7" s="49">
        <f ca="1">-RAND()*5-1</f>
        <v>-4.0135621714361305</v>
      </c>
      <c r="J7" s="50" t="s">
        <v>124</v>
      </c>
      <c r="K7" s="52" t="s">
        <v>119</v>
      </c>
      <c r="L7" s="50"/>
      <c r="M7" s="51"/>
      <c r="N7" s="44"/>
      <c r="O7" s="44"/>
      <c r="P7" s="44"/>
      <c r="Q7" s="44"/>
      <c r="R7" s="44"/>
      <c r="S7" s="45"/>
      <c r="T7" s="45"/>
      <c r="U7" s="46">
        <f ca="1" t="shared" si="1"/>
        <v>5.900844734057454</v>
      </c>
      <c r="V7" s="45"/>
      <c r="W7" s="45"/>
      <c r="X7" s="45"/>
      <c r="Y7" s="45"/>
      <c r="Z7" s="45"/>
    </row>
    <row r="8" spans="1:26" s="37" customFormat="1" ht="40.5" customHeight="1">
      <c r="A8" s="35">
        <v>-2</v>
      </c>
      <c r="C8" s="47">
        <f t="shared" si="2"/>
        <v>7</v>
      </c>
      <c r="D8" s="48" t="s">
        <v>117</v>
      </c>
      <c r="E8" s="49" t="s">
        <v>121</v>
      </c>
      <c r="F8" s="49">
        <f aca="true" ca="1" t="shared" si="3" ref="F8:F17">RAND()*5+1</f>
        <v>2.836877808949242</v>
      </c>
      <c r="G8" s="49" t="s">
        <v>122</v>
      </c>
      <c r="H8" s="49" t="s">
        <v>123</v>
      </c>
      <c r="I8" s="49">
        <f ca="1">RAND()*5+1</f>
        <v>3.017012766965892</v>
      </c>
      <c r="J8" s="50" t="s">
        <v>124</v>
      </c>
      <c r="K8" s="52" t="s">
        <v>119</v>
      </c>
      <c r="L8" s="50"/>
      <c r="M8" s="51"/>
      <c r="N8" s="44"/>
      <c r="O8" s="44"/>
      <c r="P8" s="44"/>
      <c r="Q8" s="44"/>
      <c r="R8" s="44"/>
      <c r="S8" s="45"/>
      <c r="T8" s="45"/>
      <c r="U8" s="46">
        <f ca="1" t="shared" si="1"/>
        <v>6.482260323036247</v>
      </c>
      <c r="V8" s="45"/>
      <c r="W8" s="45"/>
      <c r="X8" s="45"/>
      <c r="Y8" s="45"/>
      <c r="Z8" s="45"/>
    </row>
    <row r="9" spans="1:26" s="37" customFormat="1" ht="40.5" customHeight="1">
      <c r="A9" s="35">
        <v>3</v>
      </c>
      <c r="C9" s="47">
        <f t="shared" si="2"/>
        <v>8</v>
      </c>
      <c r="D9" s="48" t="s">
        <v>117</v>
      </c>
      <c r="E9" s="49" t="s">
        <v>121</v>
      </c>
      <c r="F9" s="49">
        <f ca="1" t="shared" si="3"/>
        <v>5.947995837540651</v>
      </c>
      <c r="G9" s="49" t="s">
        <v>122</v>
      </c>
      <c r="H9" s="49" t="s">
        <v>123</v>
      </c>
      <c r="I9" s="49">
        <f ca="1">-RAND()*5-1</f>
        <v>-1.2048366089271991</v>
      </c>
      <c r="J9" s="50" t="s">
        <v>124</v>
      </c>
      <c r="K9" s="52" t="s">
        <v>119</v>
      </c>
      <c r="L9" s="50"/>
      <c r="M9" s="51"/>
      <c r="N9" s="44"/>
      <c r="O9" s="44"/>
      <c r="P9" s="44"/>
      <c r="Q9" s="44"/>
      <c r="R9" s="44"/>
      <c r="S9" s="45"/>
      <c r="T9" s="45"/>
      <c r="U9" s="46">
        <f ca="1" t="shared" si="1"/>
        <v>6.623632706599831</v>
      </c>
      <c r="V9" s="45"/>
      <c r="W9" s="45"/>
      <c r="X9" s="45"/>
      <c r="Y9" s="45"/>
      <c r="Z9" s="45"/>
    </row>
    <row r="10" spans="1:26" s="37" customFormat="1" ht="41.25" customHeight="1">
      <c r="A10" s="35">
        <v>2</v>
      </c>
      <c r="C10" s="47">
        <f t="shared" si="2"/>
        <v>9</v>
      </c>
      <c r="D10" s="48" t="s">
        <v>117</v>
      </c>
      <c r="E10" s="49" t="s">
        <v>121</v>
      </c>
      <c r="F10" s="49">
        <f ca="1" t="shared" si="3"/>
        <v>2.196949227575783</v>
      </c>
      <c r="G10" s="49" t="s">
        <v>122</v>
      </c>
      <c r="H10" s="49" t="s">
        <v>123</v>
      </c>
      <c r="I10" s="49">
        <f ca="1">RAND()*5+1</f>
        <v>4.55028227389292</v>
      </c>
      <c r="J10" s="50" t="s">
        <v>124</v>
      </c>
      <c r="K10" s="52" t="s">
        <v>125</v>
      </c>
      <c r="L10" s="50"/>
      <c r="M10" s="51"/>
      <c r="N10" s="44"/>
      <c r="O10" s="44"/>
      <c r="P10" s="44"/>
      <c r="Q10" s="44"/>
      <c r="R10" s="44"/>
      <c r="S10" s="45"/>
      <c r="T10" s="45"/>
      <c r="U10" s="46">
        <f ca="1" t="shared" si="1"/>
        <v>6.646224452137032</v>
      </c>
      <c r="V10" s="45"/>
      <c r="W10" s="45"/>
      <c r="X10" s="45"/>
      <c r="Y10" s="45"/>
      <c r="Z10" s="45"/>
    </row>
    <row r="11" spans="1:26" s="37" customFormat="1" ht="41.25" customHeight="1">
      <c r="A11" s="35">
        <v>1</v>
      </c>
      <c r="C11" s="47">
        <f t="shared" si="2"/>
        <v>10</v>
      </c>
      <c r="D11" s="48" t="s">
        <v>117</v>
      </c>
      <c r="E11" s="49" t="s">
        <v>121</v>
      </c>
      <c r="F11" s="49">
        <f ca="1" t="shared" si="3"/>
        <v>3.064171332595457</v>
      </c>
      <c r="G11" s="49" t="s">
        <v>122</v>
      </c>
      <c r="H11" s="49" t="s">
        <v>123</v>
      </c>
      <c r="I11" s="49">
        <f ca="1">-RAND()*5-1</f>
        <v>-3.1234014220168653</v>
      </c>
      <c r="J11" s="50" t="s">
        <v>124</v>
      </c>
      <c r="K11" s="52" t="s">
        <v>126</v>
      </c>
      <c r="L11" s="50"/>
      <c r="M11" s="51"/>
      <c r="N11" s="44"/>
      <c r="O11" s="44"/>
      <c r="P11" s="44"/>
      <c r="Q11" s="44"/>
      <c r="R11" s="44"/>
      <c r="S11" s="45"/>
      <c r="T11" s="45"/>
      <c r="U11" s="46">
        <f ca="1" t="shared" si="1"/>
        <v>5.644199273089621</v>
      </c>
      <c r="V11" s="45"/>
      <c r="W11" s="45"/>
      <c r="X11" s="45"/>
      <c r="Y11" s="45"/>
      <c r="Z11" s="45"/>
    </row>
    <row r="12" spans="1:26" s="37" customFormat="1" ht="41.25" customHeight="1">
      <c r="A12" s="35">
        <v>-1</v>
      </c>
      <c r="C12" s="47">
        <f t="shared" si="2"/>
        <v>11</v>
      </c>
      <c r="D12" s="48" t="s">
        <v>117</v>
      </c>
      <c r="E12" s="49" t="s">
        <v>121</v>
      </c>
      <c r="F12" s="49">
        <f ca="1" t="shared" si="3"/>
        <v>2.146499655914872</v>
      </c>
      <c r="G12" s="49" t="s">
        <v>127</v>
      </c>
      <c r="H12" s="49" t="s">
        <v>123</v>
      </c>
      <c r="I12" s="49">
        <f ca="1">RAND()*5+1</f>
        <v>2.6253650571060563</v>
      </c>
      <c r="J12" s="50" t="s">
        <v>124</v>
      </c>
      <c r="K12" s="52" t="s">
        <v>119</v>
      </c>
      <c r="L12" s="50"/>
      <c r="M12" s="51"/>
      <c r="N12" s="44"/>
      <c r="O12" s="44"/>
      <c r="P12" s="44"/>
      <c r="Q12" s="44"/>
      <c r="R12" s="44"/>
      <c r="S12" s="45"/>
      <c r="T12" s="45"/>
      <c r="U12" s="46">
        <f ca="1" t="shared" si="1"/>
        <v>7.86586688483198</v>
      </c>
      <c r="V12" s="45"/>
      <c r="W12" s="45"/>
      <c r="X12" s="45"/>
      <c r="Y12" s="45"/>
      <c r="Z12" s="45"/>
    </row>
    <row r="13" spans="1:26" s="37" customFormat="1" ht="40.5" customHeight="1">
      <c r="A13" s="35">
        <v>-2</v>
      </c>
      <c r="C13" s="47">
        <f t="shared" si="2"/>
        <v>12</v>
      </c>
      <c r="D13" s="48" t="s">
        <v>117</v>
      </c>
      <c r="E13" s="49" t="s">
        <v>121</v>
      </c>
      <c r="F13" s="49">
        <f ca="1" t="shared" si="3"/>
        <v>1.084146262796816</v>
      </c>
      <c r="G13" s="49" t="s">
        <v>127</v>
      </c>
      <c r="H13" s="49" t="s">
        <v>123</v>
      </c>
      <c r="I13" s="49">
        <f ca="1">-RAND()*5-1</f>
        <v>-4.527817006753438</v>
      </c>
      <c r="J13" s="50" t="s">
        <v>124</v>
      </c>
      <c r="K13" s="52" t="s">
        <v>119</v>
      </c>
      <c r="L13" s="50"/>
      <c r="M13" s="51"/>
      <c r="N13" s="44"/>
      <c r="O13" s="44"/>
      <c r="P13" s="44"/>
      <c r="Q13" s="44"/>
      <c r="R13" s="44"/>
      <c r="S13" s="45"/>
      <c r="T13" s="45"/>
      <c r="U13" s="46">
        <f ca="1" t="shared" si="1"/>
        <v>5.1135033311849245</v>
      </c>
      <c r="V13" s="45"/>
      <c r="W13" s="45"/>
      <c r="X13" s="45"/>
      <c r="Y13" s="45"/>
      <c r="Z13" s="45"/>
    </row>
    <row r="14" spans="1:26" s="37" customFormat="1" ht="39" customHeight="1">
      <c r="A14" s="35">
        <v>3</v>
      </c>
      <c r="C14" s="47">
        <f t="shared" si="2"/>
        <v>13</v>
      </c>
      <c r="D14" s="48" t="s">
        <v>117</v>
      </c>
      <c r="E14" s="49" t="s">
        <v>121</v>
      </c>
      <c r="F14" s="49">
        <f ca="1" t="shared" si="3"/>
        <v>5.903419046284885</v>
      </c>
      <c r="G14" s="49" t="s">
        <v>122</v>
      </c>
      <c r="H14" s="49" t="s">
        <v>123</v>
      </c>
      <c r="I14" s="49">
        <f ca="1">RAND()*5+1</f>
        <v>1.3526456223777208</v>
      </c>
      <c r="J14" s="50" t="s">
        <v>124</v>
      </c>
      <c r="K14" s="52" t="s">
        <v>119</v>
      </c>
      <c r="L14" s="50"/>
      <c r="M14" s="51"/>
      <c r="N14" s="44"/>
      <c r="O14" s="44"/>
      <c r="P14" s="44"/>
      <c r="Q14" s="44"/>
      <c r="R14" s="44"/>
      <c r="S14" s="45"/>
      <c r="T14" s="45"/>
      <c r="U14" s="46">
        <f ca="1" t="shared" si="1"/>
        <v>6.143385570064655</v>
      </c>
      <c r="V14" s="45"/>
      <c r="W14" s="45"/>
      <c r="X14" s="45"/>
      <c r="Y14" s="45"/>
      <c r="Z14" s="45"/>
    </row>
    <row r="15" spans="1:26" s="37" customFormat="1" ht="40.5" customHeight="1">
      <c r="A15" s="35">
        <v>-1</v>
      </c>
      <c r="C15" s="47">
        <f t="shared" si="2"/>
        <v>14</v>
      </c>
      <c r="D15" s="48" t="s">
        <v>117</v>
      </c>
      <c r="E15" s="49" t="s">
        <v>121</v>
      </c>
      <c r="F15" s="49">
        <f ca="1" t="shared" si="3"/>
        <v>5.41696627047246</v>
      </c>
      <c r="G15" s="49" t="s">
        <v>122</v>
      </c>
      <c r="H15" s="49" t="s">
        <v>123</v>
      </c>
      <c r="I15" s="49">
        <f ca="1">-RAND()*5-1</f>
        <v>-3.469106686449014</v>
      </c>
      <c r="J15" s="50" t="s">
        <v>124</v>
      </c>
      <c r="K15" s="52" t="s">
        <v>119</v>
      </c>
      <c r="L15" s="50"/>
      <c r="M15" s="51"/>
      <c r="N15" s="44"/>
      <c r="O15" s="44"/>
      <c r="P15" s="44"/>
      <c r="Q15" s="44"/>
      <c r="R15" s="44"/>
      <c r="S15" s="45"/>
      <c r="T15" s="45"/>
      <c r="U15" s="46">
        <f ca="1" t="shared" si="1"/>
        <v>5.092998445740516</v>
      </c>
      <c r="V15" s="45"/>
      <c r="W15" s="45"/>
      <c r="X15" s="45"/>
      <c r="Y15" s="45"/>
      <c r="Z15" s="45"/>
    </row>
    <row r="16" spans="1:26" s="37" customFormat="1" ht="39" customHeight="1">
      <c r="A16" s="35">
        <v>-2</v>
      </c>
      <c r="C16" s="47">
        <f t="shared" si="2"/>
        <v>15</v>
      </c>
      <c r="D16" s="48" t="s">
        <v>117</v>
      </c>
      <c r="E16" s="49" t="s">
        <v>121</v>
      </c>
      <c r="F16" s="49">
        <f ca="1" t="shared" si="3"/>
        <v>3.374917927083322</v>
      </c>
      <c r="G16" s="49" t="s">
        <v>122</v>
      </c>
      <c r="H16" s="49" t="s">
        <v>123</v>
      </c>
      <c r="I16" s="49">
        <f ca="1">RAND()*5+1</f>
        <v>4.306204382759077</v>
      </c>
      <c r="J16" s="50" t="s">
        <v>124</v>
      </c>
      <c r="K16" s="52" t="s">
        <v>125</v>
      </c>
      <c r="L16" s="50"/>
      <c r="M16" s="51"/>
      <c r="N16" s="44"/>
      <c r="O16" s="44"/>
      <c r="P16" s="44"/>
      <c r="Q16" s="44"/>
      <c r="R16" s="44"/>
      <c r="S16" s="45"/>
      <c r="T16" s="45"/>
      <c r="U16" s="46">
        <f ca="1" t="shared" si="1"/>
        <v>7.437423576901425</v>
      </c>
      <c r="V16" s="45"/>
      <c r="W16" s="45"/>
      <c r="X16" s="45"/>
      <c r="Y16" s="45"/>
      <c r="Z16" s="45"/>
    </row>
    <row r="17" spans="1:26" s="37" customFormat="1" ht="41.25" customHeight="1">
      <c r="A17" s="35">
        <v>3</v>
      </c>
      <c r="C17" s="47">
        <f t="shared" si="2"/>
        <v>16</v>
      </c>
      <c r="D17" s="48" t="s">
        <v>117</v>
      </c>
      <c r="E17" s="49" t="s">
        <v>121</v>
      </c>
      <c r="F17" s="49">
        <f ca="1" t="shared" si="3"/>
        <v>5.637972031456497</v>
      </c>
      <c r="G17" s="49" t="s">
        <v>122</v>
      </c>
      <c r="H17" s="49" t="s">
        <v>123</v>
      </c>
      <c r="I17" s="49">
        <f ca="1">-RAND()*5-1</f>
        <v>-3.571168653921503</v>
      </c>
      <c r="J17" s="50" t="s">
        <v>124</v>
      </c>
      <c r="K17" s="52" t="s">
        <v>126</v>
      </c>
      <c r="L17" s="50"/>
      <c r="M17" s="51"/>
      <c r="N17" s="44"/>
      <c r="O17" s="44"/>
      <c r="P17" s="44"/>
      <c r="Q17" s="44"/>
      <c r="R17" s="44"/>
      <c r="S17" s="45"/>
      <c r="T17" s="45"/>
      <c r="U17" s="46">
        <f ca="1" t="shared" si="1"/>
        <v>7.434512035369696</v>
      </c>
      <c r="V17" s="45"/>
      <c r="W17" s="45"/>
      <c r="X17" s="45"/>
      <c r="Y17" s="45"/>
      <c r="Z17" s="45"/>
    </row>
    <row r="18" spans="1:18" s="37" customFormat="1" ht="20.25">
      <c r="A18" s="35"/>
      <c r="E18" s="35"/>
      <c r="F18" s="36"/>
      <c r="G18" s="38"/>
      <c r="H18" s="36"/>
      <c r="I18" s="36"/>
      <c r="J18" s="38"/>
      <c r="K18" s="36"/>
      <c r="L18" s="36"/>
      <c r="M18" s="36"/>
      <c r="N18" s="36"/>
      <c r="O18" s="36"/>
      <c r="P18" s="36"/>
      <c r="Q18" s="36"/>
      <c r="R18" s="36"/>
    </row>
    <row r="19" spans="1:18" s="37" customFormat="1" ht="20.25">
      <c r="A19" s="35"/>
      <c r="E19" s="35"/>
      <c r="F19" s="36"/>
      <c r="G19" s="38"/>
      <c r="H19" s="36"/>
      <c r="I19" s="36"/>
      <c r="J19" s="38"/>
      <c r="K19" s="36"/>
      <c r="L19" s="36"/>
      <c r="M19" s="36"/>
      <c r="N19" s="36"/>
      <c r="O19" s="36"/>
      <c r="P19" s="36"/>
      <c r="Q19" s="36"/>
      <c r="R19" s="36"/>
    </row>
    <row r="20" spans="5:18" s="37" customFormat="1" ht="20.25">
      <c r="E20" s="35"/>
      <c r="F20" s="36"/>
      <c r="G20" s="38"/>
      <c r="H20" s="36"/>
      <c r="I20" s="36"/>
      <c r="J20" s="38"/>
      <c r="K20" s="36"/>
      <c r="L20" s="36"/>
      <c r="M20" s="36"/>
      <c r="N20" s="36"/>
      <c r="O20" s="36"/>
      <c r="P20" s="36"/>
      <c r="Q20" s="36"/>
      <c r="R20" s="36"/>
    </row>
    <row r="21" spans="5:18" s="37" customFormat="1" ht="20.25">
      <c r="E21" s="35"/>
      <c r="F21" s="36"/>
      <c r="G21" s="38"/>
      <c r="H21" s="36"/>
      <c r="I21" s="36"/>
      <c r="J21" s="38"/>
      <c r="K21" s="36"/>
      <c r="L21" s="36"/>
      <c r="M21" s="36"/>
      <c r="N21" s="36"/>
      <c r="O21" s="36"/>
      <c r="P21" s="36"/>
      <c r="Q21" s="36"/>
      <c r="R21" s="36"/>
    </row>
    <row r="22" spans="5:18" s="37" customFormat="1" ht="20.25">
      <c r="E22" s="35"/>
      <c r="F22" s="36"/>
      <c r="G22" s="38"/>
      <c r="H22" s="36"/>
      <c r="I22" s="36"/>
      <c r="J22" s="38"/>
      <c r="K22" s="36"/>
      <c r="L22" s="36"/>
      <c r="M22" s="36"/>
      <c r="N22" s="36"/>
      <c r="O22" s="36"/>
      <c r="P22" s="36"/>
      <c r="Q22" s="36"/>
      <c r="R22" s="36"/>
    </row>
    <row r="23" spans="5:18" s="37" customFormat="1" ht="20.25">
      <c r="E23" s="35"/>
      <c r="F23" s="36"/>
      <c r="G23" s="38"/>
      <c r="H23" s="36"/>
      <c r="I23" s="36"/>
      <c r="J23" s="38"/>
      <c r="K23" s="36"/>
      <c r="L23" s="36"/>
      <c r="M23" s="36"/>
      <c r="N23" s="36"/>
      <c r="O23" s="36"/>
      <c r="P23" s="36"/>
      <c r="Q23" s="36"/>
      <c r="R23" s="36"/>
    </row>
    <row r="24" spans="5:18" s="37" customFormat="1" ht="20.25">
      <c r="E24" s="35"/>
      <c r="F24" s="36"/>
      <c r="G24" s="38"/>
      <c r="H24" s="36"/>
      <c r="I24" s="36"/>
      <c r="J24" s="38"/>
      <c r="K24" s="36"/>
      <c r="L24" s="36"/>
      <c r="M24" s="36"/>
      <c r="N24" s="36"/>
      <c r="O24" s="36"/>
      <c r="P24" s="36"/>
      <c r="Q24" s="36"/>
      <c r="R24" s="36"/>
    </row>
    <row r="25" spans="5:18" s="37" customFormat="1" ht="20.25">
      <c r="E25" s="35"/>
      <c r="F25" s="36"/>
      <c r="G25" s="38"/>
      <c r="H25" s="36"/>
      <c r="I25" s="36"/>
      <c r="J25" s="38"/>
      <c r="K25" s="36"/>
      <c r="L25" s="36"/>
      <c r="M25" s="36"/>
      <c r="N25" s="36"/>
      <c r="O25" s="36"/>
      <c r="P25" s="36"/>
      <c r="Q25" s="36"/>
      <c r="R25" s="36"/>
    </row>
    <row r="26" spans="5:18" s="37" customFormat="1" ht="20.25">
      <c r="E26" s="35"/>
      <c r="F26" s="36"/>
      <c r="G26" s="38"/>
      <c r="H26" s="36"/>
      <c r="I26" s="36"/>
      <c r="J26" s="38"/>
      <c r="K26" s="36"/>
      <c r="L26" s="36"/>
      <c r="M26" s="36"/>
      <c r="N26" s="36"/>
      <c r="O26" s="36"/>
      <c r="P26" s="36"/>
      <c r="Q26" s="36"/>
      <c r="R26" s="36"/>
    </row>
    <row r="27" spans="5:18" s="37" customFormat="1" ht="20.25">
      <c r="E27" s="35"/>
      <c r="F27" s="36"/>
      <c r="G27" s="38"/>
      <c r="H27" s="36"/>
      <c r="I27" s="36"/>
      <c r="J27" s="38"/>
      <c r="K27" s="36"/>
      <c r="L27" s="36"/>
      <c r="M27" s="36"/>
      <c r="N27" s="36"/>
      <c r="O27" s="36"/>
      <c r="P27" s="36"/>
      <c r="Q27" s="36"/>
      <c r="R27" s="36"/>
    </row>
    <row r="28" spans="5:18" s="37" customFormat="1" ht="20.25">
      <c r="E28" s="35"/>
      <c r="F28" s="36"/>
      <c r="G28" s="38"/>
      <c r="H28" s="36"/>
      <c r="I28" s="36"/>
      <c r="J28" s="38"/>
      <c r="K28" s="36"/>
      <c r="L28" s="36"/>
      <c r="M28" s="36"/>
      <c r="N28" s="36"/>
      <c r="O28" s="36"/>
      <c r="P28" s="36"/>
      <c r="Q28" s="36"/>
      <c r="R28" s="36"/>
    </row>
    <row r="29" spans="5:18" s="37" customFormat="1" ht="20.25">
      <c r="E29" s="35"/>
      <c r="F29" s="36"/>
      <c r="G29" s="38"/>
      <c r="H29" s="36"/>
      <c r="I29" s="36"/>
      <c r="J29" s="38"/>
      <c r="K29" s="36"/>
      <c r="L29" s="36"/>
      <c r="M29" s="36"/>
      <c r="N29" s="36"/>
      <c r="O29" s="36"/>
      <c r="P29" s="36"/>
      <c r="Q29" s="36"/>
      <c r="R29" s="36"/>
    </row>
    <row r="30" spans="5:18" s="37" customFormat="1" ht="20.25">
      <c r="E30" s="35"/>
      <c r="F30" s="36"/>
      <c r="G30" s="38"/>
      <c r="H30" s="36"/>
      <c r="I30" s="36"/>
      <c r="J30" s="38"/>
      <c r="K30" s="36"/>
      <c r="L30" s="36"/>
      <c r="M30" s="36"/>
      <c r="N30" s="36"/>
      <c r="O30" s="36"/>
      <c r="P30" s="36"/>
      <c r="Q30" s="36"/>
      <c r="R30" s="36"/>
    </row>
    <row r="31" spans="5:18" s="37" customFormat="1" ht="20.25">
      <c r="E31" s="35"/>
      <c r="F31" s="36"/>
      <c r="G31" s="38"/>
      <c r="H31" s="36"/>
      <c r="I31" s="36"/>
      <c r="J31" s="38"/>
      <c r="K31" s="36"/>
      <c r="L31" s="36"/>
      <c r="M31" s="36"/>
      <c r="N31" s="36"/>
      <c r="O31" s="36"/>
      <c r="P31" s="36"/>
      <c r="Q31" s="36"/>
      <c r="R31" s="36"/>
    </row>
    <row r="32" spans="5:18" s="37" customFormat="1" ht="20.25">
      <c r="E32" s="35"/>
      <c r="F32" s="36"/>
      <c r="G32" s="38"/>
      <c r="H32" s="36"/>
      <c r="I32" s="36"/>
      <c r="J32" s="38"/>
      <c r="K32" s="36"/>
      <c r="L32" s="36"/>
      <c r="M32" s="36"/>
      <c r="N32" s="36"/>
      <c r="O32" s="36"/>
      <c r="P32" s="36"/>
      <c r="Q32" s="36"/>
      <c r="R32" s="36"/>
    </row>
    <row r="33" spans="5:18" s="37" customFormat="1" ht="20.25">
      <c r="E33" s="35"/>
      <c r="F33" s="36"/>
      <c r="G33" s="38"/>
      <c r="H33" s="36"/>
      <c r="I33" s="36"/>
      <c r="J33" s="38"/>
      <c r="K33" s="36"/>
      <c r="L33" s="36"/>
      <c r="M33" s="36"/>
      <c r="N33" s="36"/>
      <c r="O33" s="36"/>
      <c r="P33" s="36"/>
      <c r="Q33" s="36"/>
      <c r="R33" s="36"/>
    </row>
    <row r="34" spans="5:18" s="37" customFormat="1" ht="20.25">
      <c r="E34" s="35"/>
      <c r="F34" s="36"/>
      <c r="G34" s="38"/>
      <c r="H34" s="36"/>
      <c r="I34" s="36"/>
      <c r="J34" s="38"/>
      <c r="K34" s="36"/>
      <c r="L34" s="36"/>
      <c r="M34" s="36"/>
      <c r="N34" s="36"/>
      <c r="O34" s="36"/>
      <c r="P34" s="36"/>
      <c r="Q34" s="36"/>
      <c r="R34" s="36"/>
    </row>
    <row r="35" spans="5:18" s="37" customFormat="1" ht="20.25">
      <c r="E35" s="35"/>
      <c r="F35" s="36"/>
      <c r="G35" s="38"/>
      <c r="H35" s="36"/>
      <c r="I35" s="36"/>
      <c r="J35" s="38"/>
      <c r="K35" s="36"/>
      <c r="L35" s="36"/>
      <c r="M35" s="36"/>
      <c r="N35" s="36"/>
      <c r="O35" s="36"/>
      <c r="P35" s="36"/>
      <c r="Q35" s="36"/>
      <c r="R35" s="36"/>
    </row>
    <row r="36" spans="5:18" s="37" customFormat="1" ht="20.25">
      <c r="E36" s="35"/>
      <c r="F36" s="36"/>
      <c r="G36" s="38"/>
      <c r="H36" s="36"/>
      <c r="I36" s="36"/>
      <c r="J36" s="38"/>
      <c r="K36" s="36"/>
      <c r="L36" s="36"/>
      <c r="M36" s="36"/>
      <c r="N36" s="36"/>
      <c r="O36" s="36"/>
      <c r="P36" s="36"/>
      <c r="Q36" s="36"/>
      <c r="R36" s="36"/>
    </row>
    <row r="37" spans="5:18" s="37" customFormat="1" ht="20.25">
      <c r="E37" s="35"/>
      <c r="F37" s="36"/>
      <c r="G37" s="38"/>
      <c r="H37" s="36"/>
      <c r="I37" s="36"/>
      <c r="J37" s="38"/>
      <c r="K37" s="36"/>
      <c r="L37" s="36"/>
      <c r="M37" s="36"/>
      <c r="N37" s="36"/>
      <c r="O37" s="36"/>
      <c r="P37" s="36"/>
      <c r="Q37" s="36"/>
      <c r="R37" s="36"/>
    </row>
    <row r="38" spans="5:18" s="37" customFormat="1" ht="20.25">
      <c r="E38" s="35"/>
      <c r="F38" s="36"/>
      <c r="G38" s="38"/>
      <c r="H38" s="36"/>
      <c r="I38" s="36"/>
      <c r="J38" s="38"/>
      <c r="K38" s="36"/>
      <c r="L38" s="36"/>
      <c r="M38" s="36"/>
      <c r="N38" s="36"/>
      <c r="O38" s="36"/>
      <c r="P38" s="36"/>
      <c r="Q38" s="36"/>
      <c r="R38" s="36"/>
    </row>
    <row r="39" spans="5:18" s="37" customFormat="1" ht="20.25">
      <c r="E39" s="35"/>
      <c r="F39" s="36"/>
      <c r="G39" s="38"/>
      <c r="H39" s="36"/>
      <c r="I39" s="36"/>
      <c r="J39" s="38"/>
      <c r="K39" s="36"/>
      <c r="L39" s="36"/>
      <c r="M39" s="36"/>
      <c r="N39" s="36"/>
      <c r="O39" s="36"/>
      <c r="P39" s="36"/>
      <c r="Q39" s="36"/>
      <c r="R39" s="36"/>
    </row>
    <row r="40" spans="5:18" s="37" customFormat="1" ht="20.25">
      <c r="E40" s="35"/>
      <c r="F40" s="36"/>
      <c r="G40" s="38"/>
      <c r="H40" s="36"/>
      <c r="I40" s="36"/>
      <c r="J40" s="38"/>
      <c r="K40" s="36"/>
      <c r="L40" s="36"/>
      <c r="M40" s="36"/>
      <c r="N40" s="36"/>
      <c r="O40" s="36"/>
      <c r="P40" s="36"/>
      <c r="Q40" s="36"/>
      <c r="R40" s="36"/>
    </row>
    <row r="41" spans="5:18" s="37" customFormat="1" ht="20.25">
      <c r="E41" s="35"/>
      <c r="F41" s="36"/>
      <c r="G41" s="38"/>
      <c r="H41" s="36"/>
      <c r="I41" s="36"/>
      <c r="J41" s="38"/>
      <c r="K41" s="36"/>
      <c r="L41" s="36"/>
      <c r="M41" s="36"/>
      <c r="N41" s="36"/>
      <c r="O41" s="36"/>
      <c r="P41" s="36"/>
      <c r="Q41" s="36"/>
      <c r="R41" s="36"/>
    </row>
    <row r="42" spans="6:18" ht="33">
      <c r="F42" s="32"/>
      <c r="G42" s="33"/>
      <c r="H42" s="32"/>
      <c r="I42" s="32"/>
      <c r="J42" s="33"/>
      <c r="K42" s="32"/>
      <c r="L42" s="30"/>
      <c r="M42" s="30"/>
      <c r="N42" s="30"/>
      <c r="O42" s="30"/>
      <c r="P42" s="30"/>
      <c r="Q42" s="30"/>
      <c r="R42" s="30"/>
    </row>
    <row r="43" spans="6:18" ht="33">
      <c r="F43" s="32"/>
      <c r="G43" s="33"/>
      <c r="H43" s="32"/>
      <c r="I43" s="32"/>
      <c r="J43" s="33"/>
      <c r="K43" s="32"/>
      <c r="L43" s="30"/>
      <c r="M43" s="30"/>
      <c r="N43" s="30"/>
      <c r="O43" s="30"/>
      <c r="P43" s="30"/>
      <c r="Q43" s="30"/>
      <c r="R43" s="30"/>
    </row>
    <row r="44" spans="6:18" ht="33">
      <c r="F44" s="32"/>
      <c r="G44" s="33"/>
      <c r="H44" s="32"/>
      <c r="I44" s="32"/>
      <c r="J44" s="33"/>
      <c r="K44" s="32"/>
      <c r="L44" s="30"/>
      <c r="M44" s="30"/>
      <c r="N44" s="30"/>
      <c r="O44" s="30"/>
      <c r="P44" s="30"/>
      <c r="Q44" s="30"/>
      <c r="R44" s="30"/>
    </row>
    <row r="45" spans="6:18" ht="33">
      <c r="F45" s="32"/>
      <c r="G45" s="33"/>
      <c r="H45" s="32"/>
      <c r="I45" s="32"/>
      <c r="J45" s="33"/>
      <c r="K45" s="32"/>
      <c r="L45" s="30"/>
      <c r="M45" s="30"/>
      <c r="N45" s="30"/>
      <c r="O45" s="30"/>
      <c r="P45" s="30"/>
      <c r="Q45" s="30"/>
      <c r="R45" s="30"/>
    </row>
    <row r="46" spans="6:18" ht="33">
      <c r="F46" s="32"/>
      <c r="G46" s="33"/>
      <c r="H46" s="32"/>
      <c r="I46" s="32"/>
      <c r="J46" s="33"/>
      <c r="K46" s="32"/>
      <c r="L46" s="30"/>
      <c r="M46" s="30"/>
      <c r="N46" s="30"/>
      <c r="O46" s="30"/>
      <c r="P46" s="30"/>
      <c r="Q46" s="30"/>
      <c r="R46" s="30"/>
    </row>
    <row r="47" spans="6:18" ht="33">
      <c r="F47" s="32"/>
      <c r="G47" s="33"/>
      <c r="H47" s="32"/>
      <c r="I47" s="32"/>
      <c r="J47" s="33"/>
      <c r="K47" s="32"/>
      <c r="L47" s="30"/>
      <c r="M47" s="30"/>
      <c r="N47" s="30"/>
      <c r="O47" s="30"/>
      <c r="P47" s="30"/>
      <c r="Q47" s="30"/>
      <c r="R47" s="30"/>
    </row>
    <row r="48" spans="6:18" ht="33">
      <c r="F48" s="32"/>
      <c r="G48" s="33"/>
      <c r="H48" s="32"/>
      <c r="I48" s="32"/>
      <c r="J48" s="33"/>
      <c r="K48" s="32"/>
      <c r="L48" s="30"/>
      <c r="M48" s="30"/>
      <c r="N48" s="30"/>
      <c r="O48" s="30"/>
      <c r="P48" s="30"/>
      <c r="Q48" s="30"/>
      <c r="R48" s="30"/>
    </row>
    <row r="49" spans="6:18" ht="33">
      <c r="F49" s="32"/>
      <c r="G49" s="33"/>
      <c r="H49" s="32"/>
      <c r="I49" s="32"/>
      <c r="J49" s="33"/>
      <c r="K49" s="32"/>
      <c r="L49" s="30"/>
      <c r="M49" s="30"/>
      <c r="N49" s="30"/>
      <c r="O49" s="30"/>
      <c r="P49" s="30"/>
      <c r="Q49" s="30"/>
      <c r="R49" s="30"/>
    </row>
    <row r="50" spans="6:18" ht="33">
      <c r="F50" s="32"/>
      <c r="G50" s="33"/>
      <c r="H50" s="32"/>
      <c r="I50" s="32"/>
      <c r="J50" s="33"/>
      <c r="K50" s="32"/>
      <c r="L50" s="30"/>
      <c r="M50" s="30"/>
      <c r="N50" s="30"/>
      <c r="O50" s="30"/>
      <c r="P50" s="30"/>
      <c r="Q50" s="30"/>
      <c r="R50" s="30"/>
    </row>
    <row r="51" spans="6:18" ht="33">
      <c r="F51" s="32"/>
      <c r="G51" s="33"/>
      <c r="H51" s="32"/>
      <c r="I51" s="32"/>
      <c r="J51" s="33"/>
      <c r="K51" s="32"/>
      <c r="L51" s="30"/>
      <c r="M51" s="30"/>
      <c r="N51" s="30"/>
      <c r="O51" s="30"/>
      <c r="P51" s="30"/>
      <c r="Q51" s="30"/>
      <c r="R51" s="30"/>
    </row>
    <row r="52" spans="6:18" ht="33">
      <c r="F52" s="32"/>
      <c r="G52" s="33"/>
      <c r="H52" s="32"/>
      <c r="I52" s="32"/>
      <c r="J52" s="33"/>
      <c r="K52" s="32"/>
      <c r="L52" s="30"/>
      <c r="M52" s="30"/>
      <c r="N52" s="30"/>
      <c r="O52" s="30"/>
      <c r="P52" s="30"/>
      <c r="Q52" s="30"/>
      <c r="R52" s="30"/>
    </row>
    <row r="53" spans="6:18" ht="33">
      <c r="F53" s="32"/>
      <c r="G53" s="33"/>
      <c r="H53" s="32"/>
      <c r="I53" s="32"/>
      <c r="J53" s="33"/>
      <c r="K53" s="32"/>
      <c r="L53" s="30"/>
      <c r="M53" s="30"/>
      <c r="N53" s="30"/>
      <c r="O53" s="30"/>
      <c r="P53" s="30"/>
      <c r="Q53" s="30"/>
      <c r="R53" s="30"/>
    </row>
    <row r="54" spans="6:18" ht="33">
      <c r="F54" s="32"/>
      <c r="G54" s="33"/>
      <c r="H54" s="32"/>
      <c r="I54" s="32"/>
      <c r="J54" s="33"/>
      <c r="K54" s="32"/>
      <c r="L54" s="30"/>
      <c r="M54" s="30"/>
      <c r="N54" s="30"/>
      <c r="O54" s="30"/>
      <c r="P54" s="30"/>
      <c r="Q54" s="30"/>
      <c r="R54" s="30"/>
    </row>
    <row r="55" spans="6:18" ht="33">
      <c r="F55" s="32"/>
      <c r="G55" s="33"/>
      <c r="H55" s="32"/>
      <c r="I55" s="32"/>
      <c r="J55" s="33"/>
      <c r="K55" s="32"/>
      <c r="L55" s="30"/>
      <c r="M55" s="30"/>
      <c r="N55" s="30"/>
      <c r="O55" s="30"/>
      <c r="P55" s="30"/>
      <c r="Q55" s="30"/>
      <c r="R55" s="30"/>
    </row>
    <row r="56" spans="6:18" ht="33">
      <c r="F56" s="32"/>
      <c r="G56" s="33"/>
      <c r="H56" s="32"/>
      <c r="I56" s="32"/>
      <c r="J56" s="33"/>
      <c r="K56" s="32"/>
      <c r="L56" s="30"/>
      <c r="M56" s="30"/>
      <c r="N56" s="30"/>
      <c r="O56" s="30"/>
      <c r="P56" s="30"/>
      <c r="Q56" s="30"/>
      <c r="R56" s="30"/>
    </row>
    <row r="57" spans="6:18" ht="33">
      <c r="F57" s="32"/>
      <c r="G57" s="33"/>
      <c r="H57" s="32"/>
      <c r="I57" s="32"/>
      <c r="J57" s="33"/>
      <c r="K57" s="32"/>
      <c r="L57" s="30"/>
      <c r="M57" s="30"/>
      <c r="N57" s="30"/>
      <c r="O57" s="30"/>
      <c r="P57" s="30"/>
      <c r="Q57" s="30"/>
      <c r="R57" s="30"/>
    </row>
    <row r="58" spans="6:18" ht="33">
      <c r="F58" s="32"/>
      <c r="G58" s="33"/>
      <c r="H58" s="32"/>
      <c r="I58" s="32"/>
      <c r="J58" s="33"/>
      <c r="K58" s="32"/>
      <c r="L58" s="30"/>
      <c r="M58" s="30"/>
      <c r="N58" s="30"/>
      <c r="O58" s="30"/>
      <c r="P58" s="30"/>
      <c r="Q58" s="30"/>
      <c r="R58" s="30"/>
    </row>
    <row r="59" spans="6:18" ht="33">
      <c r="F59" s="32"/>
      <c r="G59" s="33"/>
      <c r="H59" s="32"/>
      <c r="I59" s="32"/>
      <c r="J59" s="33"/>
      <c r="K59" s="32"/>
      <c r="L59" s="30"/>
      <c r="M59" s="30"/>
      <c r="N59" s="30"/>
      <c r="O59" s="30"/>
      <c r="P59" s="30"/>
      <c r="Q59" s="30"/>
      <c r="R59" s="30"/>
    </row>
    <row r="60" spans="6:18" ht="33">
      <c r="F60" s="32"/>
      <c r="G60" s="33"/>
      <c r="H60" s="32"/>
      <c r="I60" s="32"/>
      <c r="J60" s="33"/>
      <c r="K60" s="32"/>
      <c r="L60" s="30"/>
      <c r="M60" s="30"/>
      <c r="N60" s="30"/>
      <c r="O60" s="30"/>
      <c r="P60" s="30"/>
      <c r="Q60" s="30"/>
      <c r="R60" s="30"/>
    </row>
    <row r="61" spans="6:18" ht="33">
      <c r="F61" s="32"/>
      <c r="G61" s="33"/>
      <c r="H61" s="32"/>
      <c r="I61" s="32"/>
      <c r="J61" s="33"/>
      <c r="K61" s="32"/>
      <c r="L61" s="30"/>
      <c r="M61" s="30"/>
      <c r="N61" s="30"/>
      <c r="O61" s="30"/>
      <c r="P61" s="30"/>
      <c r="Q61" s="30"/>
      <c r="R61" s="30"/>
    </row>
    <row r="62" spans="6:18" ht="33">
      <c r="F62" s="32"/>
      <c r="G62" s="33"/>
      <c r="H62" s="32"/>
      <c r="I62" s="32"/>
      <c r="J62" s="33"/>
      <c r="K62" s="32"/>
      <c r="L62" s="30"/>
      <c r="M62" s="30"/>
      <c r="N62" s="30"/>
      <c r="O62" s="30"/>
      <c r="P62" s="30"/>
      <c r="Q62" s="30"/>
      <c r="R62" s="30"/>
    </row>
    <row r="63" spans="6:18" ht="33">
      <c r="F63" s="32"/>
      <c r="G63" s="33"/>
      <c r="H63" s="32"/>
      <c r="I63" s="32"/>
      <c r="J63" s="33"/>
      <c r="K63" s="32"/>
      <c r="L63" s="30"/>
      <c r="M63" s="30"/>
      <c r="N63" s="30"/>
      <c r="O63" s="30"/>
      <c r="P63" s="30"/>
      <c r="Q63" s="30"/>
      <c r="R63" s="30"/>
    </row>
    <row r="64" spans="6:18" ht="33">
      <c r="F64" s="32"/>
      <c r="G64" s="33"/>
      <c r="H64" s="32"/>
      <c r="I64" s="32"/>
      <c r="J64" s="33"/>
      <c r="K64" s="32"/>
      <c r="L64" s="30"/>
      <c r="M64" s="30"/>
      <c r="N64" s="30"/>
      <c r="O64" s="30"/>
      <c r="P64" s="30"/>
      <c r="Q64" s="30"/>
      <c r="R64" s="30"/>
    </row>
    <row r="65" spans="6:18" ht="33">
      <c r="F65" s="32"/>
      <c r="G65" s="33"/>
      <c r="H65" s="32"/>
      <c r="I65" s="32"/>
      <c r="J65" s="33"/>
      <c r="K65" s="32"/>
      <c r="L65" s="30"/>
      <c r="M65" s="30"/>
      <c r="N65" s="30"/>
      <c r="O65" s="30"/>
      <c r="P65" s="30"/>
      <c r="Q65" s="30"/>
      <c r="R65" s="30"/>
    </row>
    <row r="66" spans="6:18" ht="33">
      <c r="F66" s="32"/>
      <c r="G66" s="33"/>
      <c r="H66" s="32"/>
      <c r="I66" s="32"/>
      <c r="J66" s="33"/>
      <c r="K66" s="32"/>
      <c r="L66" s="30"/>
      <c r="M66" s="30"/>
      <c r="N66" s="30"/>
      <c r="O66" s="30"/>
      <c r="P66" s="30"/>
      <c r="Q66" s="30"/>
      <c r="R66" s="30"/>
    </row>
    <row r="67" spans="6:18" ht="33">
      <c r="F67" s="32"/>
      <c r="G67" s="33"/>
      <c r="H67" s="32"/>
      <c r="I67" s="32"/>
      <c r="J67" s="33"/>
      <c r="K67" s="32"/>
      <c r="L67" s="30"/>
      <c r="M67" s="30"/>
      <c r="N67" s="30"/>
      <c r="O67" s="30"/>
      <c r="P67" s="30"/>
      <c r="Q67" s="30"/>
      <c r="R67" s="30"/>
    </row>
    <row r="68" spans="6:18" ht="33">
      <c r="F68" s="32"/>
      <c r="G68" s="33"/>
      <c r="H68" s="32"/>
      <c r="I68" s="32"/>
      <c r="J68" s="33"/>
      <c r="K68" s="32"/>
      <c r="L68" s="30"/>
      <c r="M68" s="30"/>
      <c r="N68" s="30"/>
      <c r="O68" s="30"/>
      <c r="P68" s="30"/>
      <c r="Q68" s="30"/>
      <c r="R68" s="30"/>
    </row>
    <row r="69" spans="6:18" ht="33">
      <c r="F69" s="32"/>
      <c r="G69" s="33"/>
      <c r="H69" s="32"/>
      <c r="I69" s="32"/>
      <c r="J69" s="33"/>
      <c r="K69" s="32"/>
      <c r="L69" s="30"/>
      <c r="M69" s="30"/>
      <c r="N69" s="30"/>
      <c r="O69" s="30"/>
      <c r="P69" s="30"/>
      <c r="Q69" s="30"/>
      <c r="R69" s="30"/>
    </row>
    <row r="70" spans="6:18" ht="33">
      <c r="F70" s="32"/>
      <c r="G70" s="33"/>
      <c r="H70" s="32"/>
      <c r="I70" s="32"/>
      <c r="J70" s="33"/>
      <c r="K70" s="32"/>
      <c r="L70" s="30"/>
      <c r="M70" s="30"/>
      <c r="N70" s="30"/>
      <c r="O70" s="30"/>
      <c r="P70" s="30"/>
      <c r="Q70" s="30"/>
      <c r="R70" s="30"/>
    </row>
    <row r="71" spans="6:18" ht="33">
      <c r="F71" s="32"/>
      <c r="G71" s="33"/>
      <c r="H71" s="32"/>
      <c r="I71" s="32"/>
      <c r="J71" s="33"/>
      <c r="K71" s="32"/>
      <c r="L71" s="30"/>
      <c r="M71" s="30"/>
      <c r="N71" s="30"/>
      <c r="O71" s="30"/>
      <c r="P71" s="30"/>
      <c r="Q71" s="30"/>
      <c r="R71" s="30"/>
    </row>
    <row r="72" spans="6:18" ht="33">
      <c r="F72" s="32"/>
      <c r="G72" s="33"/>
      <c r="H72" s="32"/>
      <c r="I72" s="32"/>
      <c r="J72" s="33"/>
      <c r="K72" s="32"/>
      <c r="L72" s="30"/>
      <c r="M72" s="30"/>
      <c r="N72" s="30"/>
      <c r="O72" s="30"/>
      <c r="P72" s="30"/>
      <c r="Q72" s="30"/>
      <c r="R72" s="30"/>
    </row>
    <row r="73" spans="6:18" ht="33">
      <c r="F73" s="32"/>
      <c r="G73" s="33"/>
      <c r="H73" s="32"/>
      <c r="I73" s="32"/>
      <c r="J73" s="33"/>
      <c r="K73" s="32"/>
      <c r="L73" s="30"/>
      <c r="M73" s="30"/>
      <c r="N73" s="30"/>
      <c r="O73" s="30"/>
      <c r="P73" s="30"/>
      <c r="Q73" s="30"/>
      <c r="R73" s="30"/>
    </row>
    <row r="74" spans="6:18" ht="33">
      <c r="F74" s="32"/>
      <c r="G74" s="33"/>
      <c r="H74" s="32"/>
      <c r="I74" s="32"/>
      <c r="J74" s="33"/>
      <c r="K74" s="32"/>
      <c r="L74" s="30"/>
      <c r="M74" s="30"/>
      <c r="N74" s="30"/>
      <c r="O74" s="30"/>
      <c r="P74" s="30"/>
      <c r="Q74" s="30"/>
      <c r="R74" s="30"/>
    </row>
    <row r="75" spans="6:18" ht="33">
      <c r="F75" s="32"/>
      <c r="G75" s="33"/>
      <c r="H75" s="32"/>
      <c r="I75" s="32"/>
      <c r="J75" s="33"/>
      <c r="K75" s="32"/>
      <c r="L75" s="30"/>
      <c r="M75" s="30"/>
      <c r="N75" s="30"/>
      <c r="O75" s="30"/>
      <c r="P75" s="30"/>
      <c r="Q75" s="30"/>
      <c r="R75" s="30"/>
    </row>
    <row r="76" spans="6:18" ht="33">
      <c r="F76" s="32"/>
      <c r="G76" s="33"/>
      <c r="H76" s="32"/>
      <c r="I76" s="32"/>
      <c r="J76" s="33"/>
      <c r="K76" s="32"/>
      <c r="L76" s="30"/>
      <c r="M76" s="30"/>
      <c r="N76" s="30"/>
      <c r="O76" s="30"/>
      <c r="P76" s="30"/>
      <c r="Q76" s="30"/>
      <c r="R76" s="30"/>
    </row>
    <row r="77" spans="6:18" ht="33">
      <c r="F77" s="32"/>
      <c r="G77" s="33"/>
      <c r="H77" s="32"/>
      <c r="I77" s="32"/>
      <c r="J77" s="33"/>
      <c r="K77" s="32"/>
      <c r="L77" s="30"/>
      <c r="M77" s="30"/>
      <c r="N77" s="30"/>
      <c r="O77" s="30"/>
      <c r="P77" s="30"/>
      <c r="Q77" s="30"/>
      <c r="R77" s="30"/>
    </row>
    <row r="78" spans="6:18" ht="33">
      <c r="F78" s="32"/>
      <c r="G78" s="33"/>
      <c r="H78" s="32"/>
      <c r="I78" s="32"/>
      <c r="J78" s="33"/>
      <c r="K78" s="32"/>
      <c r="L78" s="30"/>
      <c r="M78" s="30"/>
      <c r="N78" s="30"/>
      <c r="O78" s="30"/>
      <c r="P78" s="30"/>
      <c r="Q78" s="30"/>
      <c r="R78" s="30"/>
    </row>
    <row r="79" spans="6:18" ht="33">
      <c r="F79" s="32"/>
      <c r="G79" s="33"/>
      <c r="H79" s="32"/>
      <c r="I79" s="32"/>
      <c r="J79" s="33"/>
      <c r="K79" s="32"/>
      <c r="L79" s="30"/>
      <c r="M79" s="30"/>
      <c r="N79" s="30"/>
      <c r="O79" s="30"/>
      <c r="P79" s="30"/>
      <c r="Q79" s="30"/>
      <c r="R79" s="30"/>
    </row>
    <row r="80" spans="6:18" ht="33">
      <c r="F80" s="32"/>
      <c r="G80" s="33"/>
      <c r="H80" s="32"/>
      <c r="I80" s="32"/>
      <c r="J80" s="33"/>
      <c r="K80" s="32"/>
      <c r="L80" s="30"/>
      <c r="M80" s="30"/>
      <c r="N80" s="30"/>
      <c r="O80" s="30"/>
      <c r="P80" s="30"/>
      <c r="Q80" s="30"/>
      <c r="R80" s="30"/>
    </row>
    <row r="81" spans="6:18" ht="33">
      <c r="F81" s="32"/>
      <c r="G81" s="33"/>
      <c r="H81" s="32"/>
      <c r="I81" s="32"/>
      <c r="J81" s="33"/>
      <c r="K81" s="32"/>
      <c r="L81" s="30"/>
      <c r="M81" s="30"/>
      <c r="N81" s="30"/>
      <c r="O81" s="30"/>
      <c r="P81" s="30"/>
      <c r="Q81" s="30"/>
      <c r="R81" s="30"/>
    </row>
    <row r="82" spans="6:18" ht="33">
      <c r="F82" s="32"/>
      <c r="G82" s="33"/>
      <c r="H82" s="32"/>
      <c r="I82" s="32"/>
      <c r="J82" s="33"/>
      <c r="K82" s="32"/>
      <c r="L82" s="30"/>
      <c r="M82" s="30"/>
      <c r="N82" s="30"/>
      <c r="O82" s="30"/>
      <c r="P82" s="30"/>
      <c r="Q82" s="30"/>
      <c r="R82" s="30"/>
    </row>
    <row r="83" spans="6:18" ht="33">
      <c r="F83" s="32"/>
      <c r="G83" s="33"/>
      <c r="H83" s="32"/>
      <c r="I83" s="32"/>
      <c r="J83" s="33"/>
      <c r="K83" s="32"/>
      <c r="L83" s="30"/>
      <c r="M83" s="30"/>
      <c r="N83" s="30"/>
      <c r="O83" s="30"/>
      <c r="P83" s="30"/>
      <c r="Q83" s="30"/>
      <c r="R83" s="30"/>
    </row>
    <row r="84" spans="6:18" ht="33">
      <c r="F84" s="32"/>
      <c r="G84" s="33"/>
      <c r="H84" s="32"/>
      <c r="I84" s="32"/>
      <c r="J84" s="33"/>
      <c r="K84" s="32"/>
      <c r="L84" s="30"/>
      <c r="M84" s="30"/>
      <c r="N84" s="30"/>
      <c r="O84" s="30"/>
      <c r="P84" s="30"/>
      <c r="Q84" s="30"/>
      <c r="R84" s="30"/>
    </row>
    <row r="85" spans="6:18" ht="33">
      <c r="F85" s="32"/>
      <c r="G85" s="33"/>
      <c r="H85" s="32"/>
      <c r="I85" s="32"/>
      <c r="J85" s="33"/>
      <c r="K85" s="32"/>
      <c r="L85" s="30"/>
      <c r="M85" s="30"/>
      <c r="N85" s="30"/>
      <c r="O85" s="30"/>
      <c r="P85" s="30"/>
      <c r="Q85" s="30"/>
      <c r="R85" s="30"/>
    </row>
    <row r="86" spans="6:18" ht="33">
      <c r="F86" s="32"/>
      <c r="G86" s="33"/>
      <c r="H86" s="32"/>
      <c r="I86" s="32"/>
      <c r="J86" s="33"/>
      <c r="K86" s="32"/>
      <c r="L86" s="30"/>
      <c r="M86" s="30"/>
      <c r="N86" s="30"/>
      <c r="O86" s="30"/>
      <c r="P86" s="30"/>
      <c r="Q86" s="30"/>
      <c r="R86" s="30"/>
    </row>
    <row r="87" spans="6:18" ht="33">
      <c r="F87" s="32"/>
      <c r="G87" s="33"/>
      <c r="H87" s="32"/>
      <c r="I87" s="32"/>
      <c r="J87" s="33"/>
      <c r="K87" s="32"/>
      <c r="L87" s="30"/>
      <c r="M87" s="30"/>
      <c r="N87" s="30"/>
      <c r="O87" s="30"/>
      <c r="P87" s="30"/>
      <c r="Q87" s="30"/>
      <c r="R87" s="30"/>
    </row>
    <row r="88" spans="6:18" ht="33">
      <c r="F88" s="32"/>
      <c r="G88" s="33"/>
      <c r="H88" s="32"/>
      <c r="I88" s="32"/>
      <c r="J88" s="33"/>
      <c r="K88" s="32"/>
      <c r="L88" s="30"/>
      <c r="M88" s="30"/>
      <c r="N88" s="30"/>
      <c r="O88" s="30"/>
      <c r="P88" s="30"/>
      <c r="Q88" s="30"/>
      <c r="R88" s="30"/>
    </row>
    <row r="89" spans="6:18" ht="33">
      <c r="F89" s="32"/>
      <c r="G89" s="33"/>
      <c r="H89" s="32"/>
      <c r="I89" s="32"/>
      <c r="J89" s="33"/>
      <c r="K89" s="32"/>
      <c r="L89" s="30"/>
      <c r="M89" s="30"/>
      <c r="N89" s="30"/>
      <c r="O89" s="30"/>
      <c r="P89" s="30"/>
      <c r="Q89" s="30"/>
      <c r="R89" s="30"/>
    </row>
    <row r="90" spans="6:18" ht="33">
      <c r="F90" s="32"/>
      <c r="G90" s="33"/>
      <c r="H90" s="32"/>
      <c r="I90" s="32"/>
      <c r="J90" s="33"/>
      <c r="K90" s="32"/>
      <c r="L90" s="30"/>
      <c r="M90" s="30"/>
      <c r="N90" s="30"/>
      <c r="O90" s="30"/>
      <c r="P90" s="30"/>
      <c r="Q90" s="30"/>
      <c r="R90" s="30"/>
    </row>
    <row r="91" spans="6:18" ht="33">
      <c r="F91" s="32"/>
      <c r="G91" s="33"/>
      <c r="H91" s="32"/>
      <c r="I91" s="32"/>
      <c r="J91" s="33"/>
      <c r="K91" s="32"/>
      <c r="L91" s="30"/>
      <c r="M91" s="30"/>
      <c r="N91" s="30"/>
      <c r="O91" s="30"/>
      <c r="P91" s="30"/>
      <c r="Q91" s="30"/>
      <c r="R91" s="30"/>
    </row>
  </sheetData>
  <sheetProtection/>
  <mergeCells count="2">
    <mergeCell ref="C1:D1"/>
    <mergeCell ref="E1:M1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6"/>
  <sheetViews>
    <sheetView zoomScalePageLayoutView="0" workbookViewId="0" topLeftCell="A31">
      <selection activeCell="A1" sqref="A1:AK334"/>
    </sheetView>
  </sheetViews>
  <sheetFormatPr defaultColWidth="9.00390625" defaultRowHeight="12.75"/>
  <sheetData>
    <row r="1" spans="2:35" ht="12.75">
      <c r="B1" t="s">
        <v>0</v>
      </c>
      <c r="AD1" t="s">
        <v>1</v>
      </c>
      <c r="AF1" t="s">
        <v>2</v>
      </c>
      <c r="AG1" s="1"/>
      <c r="AH1" s="1"/>
      <c r="AI1" s="2"/>
    </row>
    <row r="2" spans="2:3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3</v>
      </c>
      <c r="W2" s="3" t="s">
        <v>4</v>
      </c>
      <c r="X2" s="3" t="s">
        <v>5</v>
      </c>
      <c r="Y2" s="3" t="s">
        <v>6</v>
      </c>
      <c r="Z2" s="3" t="s">
        <v>4</v>
      </c>
      <c r="AA2" s="3"/>
      <c r="AB2" s="3"/>
      <c r="AC2" s="3"/>
      <c r="AD2" s="3" t="s">
        <v>7</v>
      </c>
      <c r="AE2" s="3"/>
      <c r="AF2" s="3" t="s">
        <v>8</v>
      </c>
      <c r="AG2" s="1"/>
      <c r="AH2" s="1"/>
    </row>
    <row r="3" spans="1:34" ht="12.75">
      <c r="A3" s="4" t="s">
        <v>9</v>
      </c>
      <c r="B3" s="5"/>
      <c r="C3" s="60" t="s">
        <v>10</v>
      </c>
      <c r="D3" s="60"/>
      <c r="E3" s="60"/>
      <c r="F3" s="60"/>
      <c r="G3" s="60"/>
      <c r="H3" s="60"/>
      <c r="I3" s="60"/>
      <c r="J3" s="60"/>
      <c r="K3" s="60"/>
      <c r="L3" s="60"/>
      <c r="M3" s="60" t="s">
        <v>11</v>
      </c>
      <c r="N3" s="60"/>
      <c r="O3" s="60"/>
      <c r="P3" s="60"/>
      <c r="Q3" s="60"/>
      <c r="R3" s="60"/>
      <c r="S3" s="60"/>
      <c r="T3" s="60"/>
      <c r="U3" s="60"/>
      <c r="V3" s="3"/>
      <c r="W3" s="3" t="s">
        <v>12</v>
      </c>
      <c r="X3" s="3"/>
      <c r="Y3" s="3"/>
      <c r="Z3" s="3" t="s">
        <v>13</v>
      </c>
      <c r="AA3" s="3"/>
      <c r="AB3" s="3"/>
      <c r="AC3" s="3"/>
      <c r="AD3" s="3"/>
      <c r="AE3" s="3"/>
      <c r="AF3" s="3"/>
      <c r="AG3" s="1"/>
      <c r="AH3" s="1"/>
    </row>
    <row r="4" spans="2:34" ht="12.75"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</row>
    <row r="5" spans="1:34" ht="51">
      <c r="A5" s="4">
        <v>1</v>
      </c>
      <c r="B5" s="6" t="s">
        <v>14</v>
      </c>
      <c r="C5" s="1">
        <v>70</v>
      </c>
      <c r="D5" s="1">
        <v>70</v>
      </c>
      <c r="E5" s="1">
        <v>70</v>
      </c>
      <c r="F5" s="1">
        <v>70</v>
      </c>
      <c r="G5" s="1">
        <v>70</v>
      </c>
      <c r="H5" s="1">
        <v>70</v>
      </c>
      <c r="I5" s="1">
        <v>70</v>
      </c>
      <c r="J5" s="1">
        <v>70</v>
      </c>
      <c r="K5" s="1">
        <v>70</v>
      </c>
      <c r="L5" s="1">
        <v>70</v>
      </c>
      <c r="M5" s="1">
        <v>20</v>
      </c>
      <c r="N5" s="1">
        <v>20</v>
      </c>
      <c r="O5" s="1">
        <v>20</v>
      </c>
      <c r="P5" s="1">
        <v>20</v>
      </c>
      <c r="Q5" s="1">
        <v>20</v>
      </c>
      <c r="R5" s="1">
        <v>20</v>
      </c>
      <c r="S5" s="1">
        <v>20</v>
      </c>
      <c r="T5" s="1">
        <v>20</v>
      </c>
      <c r="U5" s="1">
        <v>20</v>
      </c>
      <c r="V5" s="3">
        <v>500</v>
      </c>
      <c r="W5" s="3">
        <v>125</v>
      </c>
      <c r="X5" s="3">
        <v>200</v>
      </c>
      <c r="Y5" s="3">
        <v>200</v>
      </c>
      <c r="Z5" s="3">
        <v>50</v>
      </c>
      <c r="AA5" s="3"/>
      <c r="AB5" s="3"/>
      <c r="AC5" s="3"/>
      <c r="AD5" s="3">
        <v>720</v>
      </c>
      <c r="AE5" s="3"/>
      <c r="AF5" s="3">
        <v>860</v>
      </c>
      <c r="AG5" s="5">
        <v>1</v>
      </c>
      <c r="AH5" s="6" t="s">
        <v>14</v>
      </c>
    </row>
    <row r="6" spans="1:34" ht="38.25">
      <c r="A6" s="4">
        <v>2</v>
      </c>
      <c r="B6" s="6" t="s">
        <v>15</v>
      </c>
      <c r="C6" s="1">
        <v>70</v>
      </c>
      <c r="D6" s="1">
        <v>70</v>
      </c>
      <c r="E6" s="1">
        <v>70</v>
      </c>
      <c r="F6" s="1">
        <v>70</v>
      </c>
      <c r="G6" s="1">
        <v>70</v>
      </c>
      <c r="H6" s="1">
        <v>70</v>
      </c>
      <c r="I6" s="1">
        <v>70</v>
      </c>
      <c r="J6" s="1">
        <v>70</v>
      </c>
      <c r="K6" s="1">
        <v>70</v>
      </c>
      <c r="L6" s="1">
        <v>70</v>
      </c>
      <c r="M6" s="1">
        <v>20</v>
      </c>
      <c r="N6" s="1">
        <v>20</v>
      </c>
      <c r="O6" s="1">
        <v>20</v>
      </c>
      <c r="P6" s="1">
        <v>20</v>
      </c>
      <c r="Q6" s="1">
        <v>20</v>
      </c>
      <c r="R6" s="1">
        <v>20</v>
      </c>
      <c r="S6" s="1">
        <v>20</v>
      </c>
      <c r="T6" s="1">
        <v>20</v>
      </c>
      <c r="U6" s="1">
        <v>20</v>
      </c>
      <c r="V6" s="3">
        <v>250</v>
      </c>
      <c r="W6" s="3" t="s">
        <v>16</v>
      </c>
      <c r="X6" s="3">
        <v>200</v>
      </c>
      <c r="Y6" s="3"/>
      <c r="Z6" s="3"/>
      <c r="AA6" s="3"/>
      <c r="AB6" s="3"/>
      <c r="AC6" s="3"/>
      <c r="AD6" s="3">
        <v>720</v>
      </c>
      <c r="AE6" s="3"/>
      <c r="AF6" s="3">
        <v>860</v>
      </c>
      <c r="AG6" s="5">
        <v>2</v>
      </c>
      <c r="AH6" s="6" t="s">
        <v>15</v>
      </c>
    </row>
    <row r="7" spans="1:34" ht="51">
      <c r="A7" s="4">
        <v>3</v>
      </c>
      <c r="B7" s="6" t="s">
        <v>17</v>
      </c>
      <c r="C7" s="1">
        <v>70</v>
      </c>
      <c r="D7" s="1">
        <v>70</v>
      </c>
      <c r="E7" s="1">
        <v>70</v>
      </c>
      <c r="F7" s="1">
        <v>70</v>
      </c>
      <c r="G7" s="1">
        <v>70</v>
      </c>
      <c r="H7" s="1">
        <v>70</v>
      </c>
      <c r="I7" s="1">
        <v>70</v>
      </c>
      <c r="J7" s="1">
        <v>70</v>
      </c>
      <c r="K7" s="1">
        <v>70</v>
      </c>
      <c r="L7" s="1">
        <v>70</v>
      </c>
      <c r="M7" s="1">
        <v>20</v>
      </c>
      <c r="N7" s="1">
        <v>20</v>
      </c>
      <c r="O7" s="1">
        <v>20</v>
      </c>
      <c r="P7" s="1">
        <v>20</v>
      </c>
      <c r="Q7" s="1">
        <v>20</v>
      </c>
      <c r="R7" s="1">
        <v>20</v>
      </c>
      <c r="S7" s="1">
        <v>20</v>
      </c>
      <c r="T7" s="1">
        <v>20</v>
      </c>
      <c r="U7" s="1">
        <v>20</v>
      </c>
      <c r="V7" s="3" t="s">
        <v>18</v>
      </c>
      <c r="W7" s="3">
        <v>125</v>
      </c>
      <c r="X7" s="3">
        <v>200</v>
      </c>
      <c r="Y7" s="3"/>
      <c r="Z7" s="3"/>
      <c r="AA7" s="3"/>
      <c r="AB7" s="3"/>
      <c r="AC7" s="3"/>
      <c r="AD7" s="3">
        <v>720</v>
      </c>
      <c r="AE7" s="3"/>
      <c r="AF7" s="3">
        <v>860</v>
      </c>
      <c r="AG7" s="5">
        <v>3</v>
      </c>
      <c r="AH7" s="6" t="s">
        <v>17</v>
      </c>
    </row>
    <row r="8" spans="1:36" ht="51">
      <c r="A8" s="4">
        <v>4</v>
      </c>
      <c r="B8" s="6" t="s">
        <v>19</v>
      </c>
      <c r="C8" s="1" t="s">
        <v>20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20</v>
      </c>
      <c r="J8" s="1" t="s">
        <v>21</v>
      </c>
      <c r="K8" s="1" t="s">
        <v>20</v>
      </c>
      <c r="L8" s="1" t="s">
        <v>16</v>
      </c>
      <c r="M8" s="1">
        <v>20</v>
      </c>
      <c r="N8" s="1">
        <v>20</v>
      </c>
      <c r="O8" s="1">
        <v>20</v>
      </c>
      <c r="P8" s="1">
        <v>20</v>
      </c>
      <c r="Q8" s="1">
        <v>20</v>
      </c>
      <c r="R8" s="1">
        <v>20</v>
      </c>
      <c r="S8" s="1">
        <v>20</v>
      </c>
      <c r="T8" s="1">
        <v>20</v>
      </c>
      <c r="U8" s="1">
        <v>20</v>
      </c>
      <c r="V8" s="3">
        <v>250</v>
      </c>
      <c r="W8" s="3">
        <v>125</v>
      </c>
      <c r="X8" s="3">
        <v>200</v>
      </c>
      <c r="Y8" s="3">
        <v>200</v>
      </c>
      <c r="Z8" s="3">
        <v>50</v>
      </c>
      <c r="AA8" s="3"/>
      <c r="AB8" s="3"/>
      <c r="AC8" s="3"/>
      <c r="AD8" s="3">
        <v>720</v>
      </c>
      <c r="AE8" s="3"/>
      <c r="AF8" s="3">
        <v>860</v>
      </c>
      <c r="AG8" s="5">
        <v>4</v>
      </c>
      <c r="AH8" s="6" t="s">
        <v>19</v>
      </c>
      <c r="AI8" s="7"/>
      <c r="AJ8" s="7"/>
    </row>
    <row r="9" spans="1:34" ht="51">
      <c r="A9" s="4">
        <v>5</v>
      </c>
      <c r="B9" s="6" t="s">
        <v>22</v>
      </c>
      <c r="C9" s="1">
        <v>70</v>
      </c>
      <c r="D9" s="1">
        <v>70</v>
      </c>
      <c r="E9" s="1">
        <v>70</v>
      </c>
      <c r="F9" s="1">
        <v>70</v>
      </c>
      <c r="G9" s="1"/>
      <c r="H9" s="1"/>
      <c r="I9" s="1"/>
      <c r="J9" s="1"/>
      <c r="K9" s="1"/>
      <c r="L9" s="1"/>
      <c r="M9" s="1">
        <v>20</v>
      </c>
      <c r="N9" s="1">
        <v>20</v>
      </c>
      <c r="O9" s="1"/>
      <c r="P9" s="1"/>
      <c r="Q9" s="1"/>
      <c r="R9" s="1"/>
      <c r="S9" s="1"/>
      <c r="T9" s="1"/>
      <c r="U9" s="1"/>
      <c r="V9" s="3">
        <v>250</v>
      </c>
      <c r="W9" s="3" t="s">
        <v>16</v>
      </c>
      <c r="X9" s="3">
        <v>200</v>
      </c>
      <c r="Y9" s="3"/>
      <c r="Z9" s="3"/>
      <c r="AA9" s="3"/>
      <c r="AB9" s="3"/>
      <c r="AC9" s="3"/>
      <c r="AD9" s="3">
        <v>720</v>
      </c>
      <c r="AE9" s="3"/>
      <c r="AF9" s="3">
        <v>860</v>
      </c>
      <c r="AG9" s="5">
        <v>5</v>
      </c>
      <c r="AH9" s="6" t="s">
        <v>22</v>
      </c>
    </row>
    <row r="10" spans="1:34" ht="25.5">
      <c r="A10" s="4">
        <v>6</v>
      </c>
      <c r="B10" s="6" t="s">
        <v>23</v>
      </c>
      <c r="C10" s="1">
        <v>70</v>
      </c>
      <c r="D10" s="1">
        <v>70</v>
      </c>
      <c r="E10" s="1">
        <v>70</v>
      </c>
      <c r="F10" s="1">
        <v>70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>
        <v>70</v>
      </c>
      <c r="M10" s="1">
        <v>20</v>
      </c>
      <c r="N10" s="1">
        <v>20</v>
      </c>
      <c r="O10" s="1">
        <v>20</v>
      </c>
      <c r="P10" s="1">
        <v>20</v>
      </c>
      <c r="Q10" s="1">
        <v>20</v>
      </c>
      <c r="R10" s="1">
        <v>20</v>
      </c>
      <c r="S10" s="1">
        <v>20</v>
      </c>
      <c r="T10" s="1">
        <v>20</v>
      </c>
      <c r="U10" s="1">
        <v>20</v>
      </c>
      <c r="V10" s="3" t="s">
        <v>18</v>
      </c>
      <c r="W10" s="3">
        <v>125</v>
      </c>
      <c r="X10" s="3" t="s">
        <v>24</v>
      </c>
      <c r="Y10" s="3">
        <v>200</v>
      </c>
      <c r="Z10" s="3">
        <v>50</v>
      </c>
      <c r="AA10" s="3"/>
      <c r="AB10" s="3"/>
      <c r="AC10" s="3"/>
      <c r="AD10" s="3" t="s">
        <v>21</v>
      </c>
      <c r="AE10" s="3"/>
      <c r="AF10" s="3">
        <v>860</v>
      </c>
      <c r="AG10" s="5">
        <v>6</v>
      </c>
      <c r="AH10" s="6" t="s">
        <v>25</v>
      </c>
    </row>
    <row r="11" spans="1:34" ht="63.75">
      <c r="A11" s="4">
        <v>7</v>
      </c>
      <c r="B11" s="6" t="s">
        <v>26</v>
      </c>
      <c r="C11" s="1">
        <v>70</v>
      </c>
      <c r="D11" s="1">
        <v>70</v>
      </c>
      <c r="E11" s="1">
        <v>70</v>
      </c>
      <c r="F11" s="1">
        <v>70</v>
      </c>
      <c r="G11" s="1">
        <v>70</v>
      </c>
      <c r="H11" s="1">
        <v>70</v>
      </c>
      <c r="I11" s="1">
        <v>70</v>
      </c>
      <c r="J11" s="1">
        <v>70</v>
      </c>
      <c r="K11" s="1">
        <v>70</v>
      </c>
      <c r="L11" s="1">
        <v>70</v>
      </c>
      <c r="M11" s="1">
        <v>20</v>
      </c>
      <c r="N11" s="1">
        <v>20</v>
      </c>
      <c r="O11" s="1">
        <v>20</v>
      </c>
      <c r="P11" s="1">
        <v>20</v>
      </c>
      <c r="Q11" s="1">
        <v>20</v>
      </c>
      <c r="R11" s="1">
        <v>20</v>
      </c>
      <c r="S11" s="1">
        <v>20</v>
      </c>
      <c r="T11" s="1">
        <v>20</v>
      </c>
      <c r="U11" s="1">
        <v>20</v>
      </c>
      <c r="V11" s="3" t="s">
        <v>18</v>
      </c>
      <c r="W11" s="3">
        <v>125</v>
      </c>
      <c r="X11" s="3" t="s">
        <v>24</v>
      </c>
      <c r="Y11" s="3">
        <v>200</v>
      </c>
      <c r="Z11" s="3">
        <v>50</v>
      </c>
      <c r="AA11" s="3"/>
      <c r="AB11" s="3"/>
      <c r="AC11" s="3"/>
      <c r="AD11" s="3">
        <v>720</v>
      </c>
      <c r="AE11" s="3"/>
      <c r="AF11" s="3">
        <v>860</v>
      </c>
      <c r="AG11" s="5">
        <v>7</v>
      </c>
      <c r="AH11" s="6" t="s">
        <v>26</v>
      </c>
    </row>
    <row r="12" spans="1:34" ht="51">
      <c r="A12" s="4">
        <v>8</v>
      </c>
      <c r="B12" s="6" t="s">
        <v>27</v>
      </c>
      <c r="C12" s="1">
        <v>70</v>
      </c>
      <c r="D12" s="1">
        <v>70</v>
      </c>
      <c r="E12" s="1">
        <v>70</v>
      </c>
      <c r="F12" s="1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">
        <v>20</v>
      </c>
      <c r="S12" s="1">
        <v>20</v>
      </c>
      <c r="T12" s="1">
        <v>20</v>
      </c>
      <c r="U12" s="1">
        <v>20</v>
      </c>
      <c r="V12" s="3">
        <v>250</v>
      </c>
      <c r="W12" s="3">
        <v>125</v>
      </c>
      <c r="X12" s="3">
        <v>200</v>
      </c>
      <c r="Y12" s="3"/>
      <c r="Z12" s="3">
        <v>50</v>
      </c>
      <c r="AA12" s="3"/>
      <c r="AB12" s="3"/>
      <c r="AC12" s="3"/>
      <c r="AD12" s="3">
        <v>720</v>
      </c>
      <c r="AE12" s="3"/>
      <c r="AF12" s="3">
        <v>860</v>
      </c>
      <c r="AG12" s="5">
        <v>8</v>
      </c>
      <c r="AH12" s="6" t="s">
        <v>27</v>
      </c>
    </row>
    <row r="13" spans="1:34" ht="25.5">
      <c r="A13" s="4">
        <v>9</v>
      </c>
      <c r="B13" s="6" t="s">
        <v>28</v>
      </c>
      <c r="C13" s="1">
        <v>70</v>
      </c>
      <c r="D13" s="1">
        <v>70</v>
      </c>
      <c r="E13" s="1">
        <v>70</v>
      </c>
      <c r="F13" s="1">
        <v>70</v>
      </c>
      <c r="G13" s="1">
        <v>70</v>
      </c>
      <c r="H13" s="1">
        <v>70</v>
      </c>
      <c r="I13" s="1">
        <v>70</v>
      </c>
      <c r="J13" s="1">
        <v>70</v>
      </c>
      <c r="K13" s="1">
        <v>70</v>
      </c>
      <c r="L13" s="1">
        <v>70</v>
      </c>
      <c r="M13" s="1">
        <v>20</v>
      </c>
      <c r="N13" s="1">
        <v>20</v>
      </c>
      <c r="O13" s="1">
        <v>20</v>
      </c>
      <c r="P13" s="1">
        <v>20</v>
      </c>
      <c r="Q13" s="1">
        <v>20</v>
      </c>
      <c r="R13" s="1">
        <v>20</v>
      </c>
      <c r="S13" s="1">
        <v>20</v>
      </c>
      <c r="T13" s="1">
        <v>20</v>
      </c>
      <c r="U13" s="1">
        <v>20</v>
      </c>
      <c r="V13" s="3">
        <v>500</v>
      </c>
      <c r="W13" s="3">
        <v>100</v>
      </c>
      <c r="X13" s="3">
        <v>200</v>
      </c>
      <c r="Y13" s="3">
        <v>200</v>
      </c>
      <c r="Z13" s="3">
        <v>50</v>
      </c>
      <c r="AA13" s="3"/>
      <c r="AB13" s="3"/>
      <c r="AC13" s="3"/>
      <c r="AD13" s="3">
        <v>720</v>
      </c>
      <c r="AE13" s="3"/>
      <c r="AF13" s="3">
        <v>860</v>
      </c>
      <c r="AG13" s="5">
        <v>9</v>
      </c>
      <c r="AH13" s="6" t="s">
        <v>28</v>
      </c>
    </row>
    <row r="14" spans="1:34" ht="51">
      <c r="A14" s="4">
        <v>10</v>
      </c>
      <c r="B14" s="6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 t="s">
        <v>18</v>
      </c>
      <c r="W14" s="3" t="s">
        <v>16</v>
      </c>
      <c r="X14" s="3" t="s">
        <v>24</v>
      </c>
      <c r="Y14" s="3"/>
      <c r="AA14" s="3"/>
      <c r="AB14" s="3"/>
      <c r="AC14" s="3"/>
      <c r="AD14" s="3" t="s">
        <v>16</v>
      </c>
      <c r="AE14" s="3"/>
      <c r="AF14" s="3"/>
      <c r="AG14" s="5">
        <v>10</v>
      </c>
      <c r="AH14" s="6" t="s">
        <v>29</v>
      </c>
    </row>
    <row r="15" spans="1:34" ht="51">
      <c r="A15" s="4">
        <v>11</v>
      </c>
      <c r="B15" s="6" t="s">
        <v>30</v>
      </c>
      <c r="C15" s="1">
        <v>70</v>
      </c>
      <c r="D15" s="1">
        <v>70</v>
      </c>
      <c r="E15" s="1">
        <v>70</v>
      </c>
      <c r="F15" s="1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>
        <v>70</v>
      </c>
      <c r="M15" s="1">
        <v>20</v>
      </c>
      <c r="N15" s="1">
        <v>20</v>
      </c>
      <c r="O15" s="1">
        <v>20</v>
      </c>
      <c r="P15" s="1">
        <v>20</v>
      </c>
      <c r="Q15" s="1">
        <v>20</v>
      </c>
      <c r="R15" s="1">
        <v>20</v>
      </c>
      <c r="S15" s="1">
        <v>20</v>
      </c>
      <c r="T15" s="1">
        <v>20</v>
      </c>
      <c r="U15" s="1">
        <v>20</v>
      </c>
      <c r="V15" s="3">
        <v>250</v>
      </c>
      <c r="W15" s="3" t="s">
        <v>16</v>
      </c>
      <c r="X15" s="3">
        <v>200</v>
      </c>
      <c r="Y15" s="3">
        <v>200</v>
      </c>
      <c r="Z15" s="3">
        <v>50</v>
      </c>
      <c r="AA15" s="3"/>
      <c r="AB15" s="3"/>
      <c r="AC15" s="3"/>
      <c r="AD15" s="3">
        <v>720</v>
      </c>
      <c r="AE15" s="3"/>
      <c r="AF15" s="3">
        <v>860</v>
      </c>
      <c r="AG15" s="5">
        <v>11</v>
      </c>
      <c r="AH15" s="6" t="s">
        <v>30</v>
      </c>
    </row>
    <row r="16" spans="1:34" ht="38.25">
      <c r="A16" s="4">
        <v>12</v>
      </c>
      <c r="B16" s="6" t="s">
        <v>31</v>
      </c>
      <c r="C16" s="1">
        <v>70</v>
      </c>
      <c r="D16" s="1">
        <v>70</v>
      </c>
      <c r="E16" s="1"/>
      <c r="F16" s="1"/>
      <c r="G16" s="1"/>
      <c r="H16" s="1"/>
      <c r="I16" s="1"/>
      <c r="J16" s="1"/>
      <c r="K16" s="1"/>
      <c r="L16" s="1"/>
      <c r="M16" s="1">
        <v>20</v>
      </c>
      <c r="N16" s="1"/>
      <c r="O16" s="1"/>
      <c r="P16" s="1"/>
      <c r="Q16" s="1"/>
      <c r="R16" s="1"/>
      <c r="S16" s="1"/>
      <c r="T16" s="1"/>
      <c r="U16" s="1"/>
      <c r="V16" s="3" t="s">
        <v>18</v>
      </c>
      <c r="W16" s="3" t="s">
        <v>16</v>
      </c>
      <c r="X16" s="3">
        <v>200</v>
      </c>
      <c r="Y16" s="3"/>
      <c r="Z16" s="3"/>
      <c r="AA16" s="3"/>
      <c r="AB16" s="3"/>
      <c r="AC16" s="3"/>
      <c r="AD16" s="3">
        <v>720</v>
      </c>
      <c r="AE16" s="3"/>
      <c r="AF16" s="3"/>
      <c r="AG16" s="5">
        <v>12</v>
      </c>
      <c r="AH16" s="6" t="s">
        <v>31</v>
      </c>
    </row>
    <row r="17" spans="1:34" ht="38.25">
      <c r="A17" s="4">
        <v>13</v>
      </c>
      <c r="B17" s="6" t="s">
        <v>32</v>
      </c>
      <c r="C17" s="1">
        <v>70</v>
      </c>
      <c r="D17" s="1">
        <v>70</v>
      </c>
      <c r="E17" s="1">
        <v>70</v>
      </c>
      <c r="F17" s="1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>
        <v>70</v>
      </c>
      <c r="M17" s="1">
        <v>20</v>
      </c>
      <c r="N17" s="1">
        <v>20</v>
      </c>
      <c r="O17" s="1">
        <v>20</v>
      </c>
      <c r="P17" s="1">
        <v>20</v>
      </c>
      <c r="Q17" s="1">
        <v>20</v>
      </c>
      <c r="R17" s="1">
        <v>20</v>
      </c>
      <c r="S17" s="1">
        <v>20</v>
      </c>
      <c r="T17" s="1">
        <v>20</v>
      </c>
      <c r="U17" s="1">
        <v>20</v>
      </c>
      <c r="V17" s="3">
        <v>250</v>
      </c>
      <c r="W17" s="3" t="s">
        <v>16</v>
      </c>
      <c r="X17" s="3">
        <v>200</v>
      </c>
      <c r="Y17" s="3">
        <v>200</v>
      </c>
      <c r="Z17" s="3">
        <v>50</v>
      </c>
      <c r="AA17" s="3"/>
      <c r="AB17" s="3"/>
      <c r="AC17" s="3"/>
      <c r="AD17" s="3">
        <v>720</v>
      </c>
      <c r="AE17" s="3"/>
      <c r="AF17" s="3">
        <v>860</v>
      </c>
      <c r="AG17" s="5">
        <v>13</v>
      </c>
      <c r="AH17" s="6" t="s">
        <v>32</v>
      </c>
    </row>
    <row r="18" spans="1:34" ht="51">
      <c r="A18" s="4">
        <v>14</v>
      </c>
      <c r="B18" s="6" t="s">
        <v>33</v>
      </c>
      <c r="C18" s="1">
        <v>70</v>
      </c>
      <c r="D18" s="1">
        <v>70</v>
      </c>
      <c r="E18" s="1">
        <v>70</v>
      </c>
      <c r="F18" s="1">
        <v>70</v>
      </c>
      <c r="G18" s="1">
        <v>70</v>
      </c>
      <c r="H18" s="1">
        <v>70</v>
      </c>
      <c r="I18" s="1">
        <v>70</v>
      </c>
      <c r="J18" s="1">
        <v>70</v>
      </c>
      <c r="K18" s="1">
        <v>70</v>
      </c>
      <c r="L18" s="1">
        <v>70</v>
      </c>
      <c r="M18" s="1">
        <v>20</v>
      </c>
      <c r="N18" s="1">
        <v>20</v>
      </c>
      <c r="O18" s="1">
        <v>20</v>
      </c>
      <c r="P18" s="1">
        <v>20</v>
      </c>
      <c r="Q18" s="1">
        <v>20</v>
      </c>
      <c r="R18" s="1">
        <v>20</v>
      </c>
      <c r="S18" s="1">
        <v>20</v>
      </c>
      <c r="T18" s="1">
        <v>20</v>
      </c>
      <c r="U18" s="1">
        <v>20</v>
      </c>
      <c r="V18" s="3">
        <v>250</v>
      </c>
      <c r="W18" s="3">
        <v>120</v>
      </c>
      <c r="X18" s="3" t="s">
        <v>24</v>
      </c>
      <c r="Y18" s="3"/>
      <c r="Z18" s="3">
        <v>50</v>
      </c>
      <c r="AA18" s="3"/>
      <c r="AB18" s="3"/>
      <c r="AC18" s="3"/>
      <c r="AD18" s="3">
        <v>720</v>
      </c>
      <c r="AE18" s="3"/>
      <c r="AF18" s="3">
        <v>860</v>
      </c>
      <c r="AG18" s="5">
        <v>14</v>
      </c>
      <c r="AH18" s="6" t="s">
        <v>33</v>
      </c>
    </row>
    <row r="19" spans="1:34" ht="51">
      <c r="A19" s="4">
        <v>15</v>
      </c>
      <c r="B19" s="6" t="s">
        <v>34</v>
      </c>
      <c r="C19" s="1">
        <v>70</v>
      </c>
      <c r="D19" s="1">
        <v>70</v>
      </c>
      <c r="E19" s="1">
        <v>70</v>
      </c>
      <c r="F19" s="1">
        <v>70</v>
      </c>
      <c r="G19" s="1">
        <v>70</v>
      </c>
      <c r="H19" s="1">
        <v>70</v>
      </c>
      <c r="I19" s="1">
        <v>70</v>
      </c>
      <c r="J19" s="1">
        <v>70</v>
      </c>
      <c r="K19" s="1">
        <v>70</v>
      </c>
      <c r="L19" s="1">
        <v>70</v>
      </c>
      <c r="M19" s="1">
        <v>20</v>
      </c>
      <c r="N19" s="1">
        <v>20</v>
      </c>
      <c r="O19" s="1">
        <v>20</v>
      </c>
      <c r="P19" s="1">
        <v>20</v>
      </c>
      <c r="Q19" s="1">
        <v>20</v>
      </c>
      <c r="R19" s="1">
        <v>20</v>
      </c>
      <c r="S19" s="1">
        <v>20</v>
      </c>
      <c r="T19" s="1">
        <v>20</v>
      </c>
      <c r="U19" s="1">
        <v>20</v>
      </c>
      <c r="V19" s="3" t="s">
        <v>18</v>
      </c>
      <c r="W19" s="3">
        <v>100</v>
      </c>
      <c r="X19" s="3" t="s">
        <v>24</v>
      </c>
      <c r="Y19" s="3"/>
      <c r="Z19" s="3"/>
      <c r="AA19" s="3"/>
      <c r="AB19" s="3"/>
      <c r="AC19" s="3"/>
      <c r="AD19" s="3">
        <v>720</v>
      </c>
      <c r="AE19" s="3"/>
      <c r="AF19" s="3">
        <v>860</v>
      </c>
      <c r="AG19" s="5">
        <v>15</v>
      </c>
      <c r="AH19" s="6" t="s">
        <v>34</v>
      </c>
    </row>
    <row r="20" spans="1:34" ht="63.75">
      <c r="A20" s="4">
        <v>16</v>
      </c>
      <c r="B20" s="6" t="s">
        <v>35</v>
      </c>
      <c r="C20" s="1">
        <v>70</v>
      </c>
      <c r="D20" s="1">
        <v>70</v>
      </c>
      <c r="E20" s="1">
        <v>70</v>
      </c>
      <c r="F20" s="1">
        <v>70</v>
      </c>
      <c r="G20" s="1">
        <v>70</v>
      </c>
      <c r="H20" s="1"/>
      <c r="I20" s="1"/>
      <c r="J20" s="1"/>
      <c r="K20" s="1"/>
      <c r="L20" s="1"/>
      <c r="M20" s="1">
        <v>20</v>
      </c>
      <c r="N20" s="1">
        <v>20</v>
      </c>
      <c r="O20" s="1">
        <v>20</v>
      </c>
      <c r="P20" s="1">
        <v>20</v>
      </c>
      <c r="Q20" s="1">
        <v>20</v>
      </c>
      <c r="R20" s="1"/>
      <c r="S20" s="1"/>
      <c r="T20" s="1"/>
      <c r="U20" s="1"/>
      <c r="V20" s="3">
        <v>500</v>
      </c>
      <c r="W20" s="3">
        <v>100</v>
      </c>
      <c r="X20" s="3">
        <v>600</v>
      </c>
      <c r="Y20" s="3"/>
      <c r="Z20" s="3">
        <v>50</v>
      </c>
      <c r="AA20" s="3"/>
      <c r="AB20" s="3"/>
      <c r="AC20" s="3"/>
      <c r="AD20" s="3">
        <v>720</v>
      </c>
      <c r="AE20" s="3"/>
      <c r="AF20" s="3">
        <v>860</v>
      </c>
      <c r="AG20" s="5">
        <v>16</v>
      </c>
      <c r="AH20" s="6" t="s">
        <v>35</v>
      </c>
    </row>
    <row r="21" spans="1:34" ht="51">
      <c r="A21" s="4">
        <v>17</v>
      </c>
      <c r="B21" s="6" t="s">
        <v>36</v>
      </c>
      <c r="C21" s="1">
        <v>70</v>
      </c>
      <c r="D21" s="1">
        <v>70</v>
      </c>
      <c r="E21" s="1">
        <v>70</v>
      </c>
      <c r="F21" s="1">
        <v>70</v>
      </c>
      <c r="G21" s="1">
        <v>70</v>
      </c>
      <c r="H21" s="1">
        <v>70</v>
      </c>
      <c r="I21" s="1">
        <v>70</v>
      </c>
      <c r="J21" s="1">
        <v>70</v>
      </c>
      <c r="K21" s="1">
        <v>70</v>
      </c>
      <c r="L21" s="1">
        <v>70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3">
        <v>750</v>
      </c>
      <c r="W21" s="3" t="s">
        <v>16</v>
      </c>
      <c r="X21" s="3">
        <v>200</v>
      </c>
      <c r="Y21" s="3">
        <v>200</v>
      </c>
      <c r="Z21" s="3"/>
      <c r="AA21" s="3"/>
      <c r="AB21" s="3"/>
      <c r="AC21" s="3"/>
      <c r="AD21" s="3">
        <v>720</v>
      </c>
      <c r="AE21" s="3"/>
      <c r="AF21" s="3">
        <v>860</v>
      </c>
      <c r="AG21" s="5">
        <v>17</v>
      </c>
      <c r="AH21" s="6" t="s">
        <v>36</v>
      </c>
    </row>
    <row r="22" spans="1:34" ht="51">
      <c r="A22" s="4">
        <v>18</v>
      </c>
      <c r="B22" s="6" t="s">
        <v>37</v>
      </c>
      <c r="C22" s="1">
        <v>70</v>
      </c>
      <c r="D22" s="1">
        <v>70</v>
      </c>
      <c r="E22" s="1">
        <v>70</v>
      </c>
      <c r="F22" s="1">
        <v>70</v>
      </c>
      <c r="G22" s="1">
        <v>70</v>
      </c>
      <c r="H22" s="1">
        <v>70</v>
      </c>
      <c r="I22" s="1">
        <v>70</v>
      </c>
      <c r="J22" s="1">
        <v>70</v>
      </c>
      <c r="K22" s="1">
        <v>70</v>
      </c>
      <c r="L22" s="1">
        <v>70</v>
      </c>
      <c r="M22" s="1">
        <v>20</v>
      </c>
      <c r="N22" s="1">
        <v>20</v>
      </c>
      <c r="O22" s="1">
        <v>20</v>
      </c>
      <c r="P22" s="1">
        <v>20</v>
      </c>
      <c r="Q22" s="1">
        <v>20</v>
      </c>
      <c r="R22" s="1">
        <v>20</v>
      </c>
      <c r="S22" s="1">
        <v>20</v>
      </c>
      <c r="T22" s="1">
        <v>20</v>
      </c>
      <c r="U22" s="1">
        <v>20</v>
      </c>
      <c r="V22" s="3">
        <v>250</v>
      </c>
      <c r="W22" s="3">
        <v>125</v>
      </c>
      <c r="X22" s="3" t="s">
        <v>24</v>
      </c>
      <c r="Y22" s="3">
        <v>200</v>
      </c>
      <c r="Z22" s="3">
        <v>50</v>
      </c>
      <c r="AA22" s="3"/>
      <c r="AB22" s="3"/>
      <c r="AC22" s="3"/>
      <c r="AD22" s="3">
        <v>720</v>
      </c>
      <c r="AE22" s="3"/>
      <c r="AF22" s="3">
        <v>860</v>
      </c>
      <c r="AG22" s="5">
        <v>18</v>
      </c>
      <c r="AH22" s="6" t="s">
        <v>37</v>
      </c>
    </row>
    <row r="23" spans="1:34" ht="51">
      <c r="A23" s="4">
        <v>19</v>
      </c>
      <c r="B23" s="6" t="s">
        <v>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>
        <v>250</v>
      </c>
      <c r="W23" s="3" t="s">
        <v>16</v>
      </c>
      <c r="X23" s="3" t="s">
        <v>24</v>
      </c>
      <c r="Y23" s="3">
        <v>200</v>
      </c>
      <c r="Z23" s="3">
        <v>50</v>
      </c>
      <c r="AA23" s="3"/>
      <c r="AB23" s="3"/>
      <c r="AC23" s="3"/>
      <c r="AD23" s="3">
        <v>720</v>
      </c>
      <c r="AE23" s="3"/>
      <c r="AF23" s="3">
        <v>860</v>
      </c>
      <c r="AG23" s="5">
        <v>19</v>
      </c>
      <c r="AH23" s="6" t="s">
        <v>38</v>
      </c>
    </row>
    <row r="24" spans="1:34" ht="25.5">
      <c r="A24" s="4">
        <v>20</v>
      </c>
      <c r="B24" s="6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>
        <v>250</v>
      </c>
      <c r="W24" s="3" t="s">
        <v>16</v>
      </c>
      <c r="X24" s="3" t="s">
        <v>24</v>
      </c>
      <c r="Y24" s="3">
        <v>200</v>
      </c>
      <c r="Z24" s="3">
        <v>50</v>
      </c>
      <c r="AA24" s="3"/>
      <c r="AB24" s="3"/>
      <c r="AC24" s="3"/>
      <c r="AD24" s="3" t="s">
        <v>20</v>
      </c>
      <c r="AE24" s="3"/>
      <c r="AF24" s="3">
        <v>710</v>
      </c>
      <c r="AG24" s="5">
        <v>20</v>
      </c>
      <c r="AH24" s="6" t="s">
        <v>39</v>
      </c>
    </row>
    <row r="25" spans="1:36" ht="25.5">
      <c r="A25" s="4">
        <v>21</v>
      </c>
      <c r="B25" s="6" t="s">
        <v>40</v>
      </c>
      <c r="C25" s="1">
        <v>70</v>
      </c>
      <c r="D25" s="1">
        <v>70</v>
      </c>
      <c r="E25" s="1">
        <v>70</v>
      </c>
      <c r="F25" s="1">
        <v>70</v>
      </c>
      <c r="G25" s="1">
        <v>70</v>
      </c>
      <c r="H25" s="1">
        <v>70</v>
      </c>
      <c r="I25" s="1">
        <v>70</v>
      </c>
      <c r="J25" s="1">
        <v>70</v>
      </c>
      <c r="K25" s="1">
        <v>70</v>
      </c>
      <c r="L25" s="1">
        <v>70</v>
      </c>
      <c r="M25" s="1">
        <v>20</v>
      </c>
      <c r="N25" s="1">
        <v>20</v>
      </c>
      <c r="O25" s="1">
        <v>20</v>
      </c>
      <c r="P25" s="1">
        <v>20</v>
      </c>
      <c r="Q25" s="1">
        <v>20</v>
      </c>
      <c r="R25" s="1">
        <v>20</v>
      </c>
      <c r="S25" s="1">
        <v>20</v>
      </c>
      <c r="T25" s="1">
        <v>20</v>
      </c>
      <c r="U25" s="1">
        <v>20</v>
      </c>
      <c r="V25" s="3">
        <v>250</v>
      </c>
      <c r="W25" s="3">
        <v>125</v>
      </c>
      <c r="X25" s="3">
        <v>200</v>
      </c>
      <c r="Y25" s="3">
        <v>200</v>
      </c>
      <c r="Z25" s="3">
        <v>50</v>
      </c>
      <c r="AA25" s="3"/>
      <c r="AB25" s="3"/>
      <c r="AC25" s="3"/>
      <c r="AD25" s="3">
        <v>720</v>
      </c>
      <c r="AE25" s="3"/>
      <c r="AF25" s="3">
        <v>860</v>
      </c>
      <c r="AG25" s="5">
        <v>21</v>
      </c>
      <c r="AH25" s="6" t="s">
        <v>40</v>
      </c>
      <c r="AI25" s="7"/>
      <c r="AJ25" s="7"/>
    </row>
    <row r="26" spans="1:34" ht="51">
      <c r="A26" s="4">
        <v>22</v>
      </c>
      <c r="B26" s="6" t="s">
        <v>41</v>
      </c>
      <c r="C26" s="1" t="s">
        <v>20</v>
      </c>
      <c r="D26" s="1" t="s">
        <v>21</v>
      </c>
      <c r="E26" s="1" t="s">
        <v>21</v>
      </c>
      <c r="F26" s="1" t="s">
        <v>21</v>
      </c>
      <c r="G26" s="1" t="s">
        <v>21</v>
      </c>
      <c r="H26" s="1" t="s">
        <v>21</v>
      </c>
      <c r="I26" s="1" t="s">
        <v>20</v>
      </c>
      <c r="J26" s="1" t="s">
        <v>21</v>
      </c>
      <c r="K26" s="1" t="s">
        <v>20</v>
      </c>
      <c r="L26" s="1" t="s">
        <v>16</v>
      </c>
      <c r="M26" s="1"/>
      <c r="N26" s="1"/>
      <c r="O26" s="1"/>
      <c r="P26" s="1"/>
      <c r="Q26" s="1"/>
      <c r="R26" s="1"/>
      <c r="S26" s="1"/>
      <c r="T26" s="1"/>
      <c r="U26" s="1"/>
      <c r="V26" s="3">
        <v>250</v>
      </c>
      <c r="W26" s="3">
        <v>125</v>
      </c>
      <c r="X26" s="3">
        <v>200</v>
      </c>
      <c r="Y26" s="3"/>
      <c r="Z26" s="3">
        <v>50</v>
      </c>
      <c r="AA26" s="3"/>
      <c r="AB26" s="3"/>
      <c r="AC26" s="3"/>
      <c r="AD26" s="3">
        <v>720</v>
      </c>
      <c r="AE26" s="3"/>
      <c r="AF26" s="3"/>
      <c r="AG26" s="5">
        <v>22</v>
      </c>
      <c r="AH26" s="6" t="s">
        <v>41</v>
      </c>
    </row>
    <row r="27" spans="1:34" ht="51">
      <c r="A27" s="4">
        <v>23</v>
      </c>
      <c r="B27" s="6" t="s">
        <v>42</v>
      </c>
      <c r="C27" s="1">
        <v>70</v>
      </c>
      <c r="D27" s="1">
        <v>70</v>
      </c>
      <c r="E27" s="1">
        <v>70</v>
      </c>
      <c r="F27" s="1">
        <v>70</v>
      </c>
      <c r="G27" s="1">
        <v>70</v>
      </c>
      <c r="H27" s="1">
        <v>70</v>
      </c>
      <c r="I27" s="1">
        <v>70</v>
      </c>
      <c r="J27" s="1">
        <v>70</v>
      </c>
      <c r="K27" s="1">
        <v>70</v>
      </c>
      <c r="L27" s="1">
        <v>70</v>
      </c>
      <c r="M27" s="1">
        <v>20</v>
      </c>
      <c r="N27" s="1">
        <v>20</v>
      </c>
      <c r="O27" s="1">
        <v>20</v>
      </c>
      <c r="P27" s="1">
        <v>20</v>
      </c>
      <c r="Q27" s="1">
        <v>20</v>
      </c>
      <c r="R27" s="1">
        <v>20</v>
      </c>
      <c r="S27" s="1">
        <v>20</v>
      </c>
      <c r="T27" s="1">
        <v>20</v>
      </c>
      <c r="U27" s="1">
        <v>20</v>
      </c>
      <c r="V27" s="3">
        <v>250</v>
      </c>
      <c r="W27" s="3">
        <v>125</v>
      </c>
      <c r="X27" s="3">
        <v>200</v>
      </c>
      <c r="Y27" s="3"/>
      <c r="Z27" s="3">
        <v>50</v>
      </c>
      <c r="AA27" s="3"/>
      <c r="AB27" s="3"/>
      <c r="AC27" s="3"/>
      <c r="AD27" s="3">
        <v>720</v>
      </c>
      <c r="AE27" s="3"/>
      <c r="AF27" s="3">
        <v>860</v>
      </c>
      <c r="AG27" s="5">
        <v>23</v>
      </c>
      <c r="AH27" s="6" t="s">
        <v>42</v>
      </c>
    </row>
    <row r="28" spans="1:34" ht="51">
      <c r="A28" s="4">
        <v>24</v>
      </c>
      <c r="B28" s="6" t="s">
        <v>43</v>
      </c>
      <c r="C28" s="1">
        <v>70</v>
      </c>
      <c r="D28" s="1">
        <v>70</v>
      </c>
      <c r="E28" s="1">
        <v>70</v>
      </c>
      <c r="F28" s="1">
        <v>70</v>
      </c>
      <c r="G28" s="1">
        <v>70</v>
      </c>
      <c r="H28" s="1">
        <v>70</v>
      </c>
      <c r="I28" s="1">
        <v>70</v>
      </c>
      <c r="J28" s="1"/>
      <c r="K28" s="1"/>
      <c r="L28" s="1"/>
      <c r="M28" s="1">
        <v>20</v>
      </c>
      <c r="N28" s="1">
        <v>20</v>
      </c>
      <c r="O28" s="1">
        <v>20</v>
      </c>
      <c r="P28" s="1"/>
      <c r="Q28" s="1"/>
      <c r="R28" s="1"/>
      <c r="S28" s="1"/>
      <c r="T28" s="1"/>
      <c r="U28" s="1"/>
      <c r="V28" s="3" t="s">
        <v>18</v>
      </c>
      <c r="W28" s="3" t="s">
        <v>16</v>
      </c>
      <c r="X28" s="3" t="s">
        <v>24</v>
      </c>
      <c r="Y28" s="3"/>
      <c r="Z28" s="3"/>
      <c r="AA28" s="3"/>
      <c r="AB28" s="3"/>
      <c r="AC28" s="3"/>
      <c r="AD28" s="3">
        <v>720</v>
      </c>
      <c r="AE28" s="3"/>
      <c r="AF28" s="3"/>
      <c r="AG28" s="5">
        <v>24</v>
      </c>
      <c r="AH28" s="6" t="s">
        <v>43</v>
      </c>
    </row>
    <row r="29" spans="1:34" ht="51">
      <c r="A29" s="4">
        <v>25</v>
      </c>
      <c r="B29" s="6" t="s">
        <v>44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1">
        <v>70</v>
      </c>
      <c r="I29" s="1">
        <v>70</v>
      </c>
      <c r="J29" s="1">
        <v>70</v>
      </c>
      <c r="K29" s="1">
        <v>70</v>
      </c>
      <c r="L29" s="1">
        <v>70</v>
      </c>
      <c r="M29" s="1">
        <v>20</v>
      </c>
      <c r="N29" s="1">
        <v>20</v>
      </c>
      <c r="O29" s="1">
        <v>20</v>
      </c>
      <c r="P29" s="1">
        <v>20</v>
      </c>
      <c r="Q29" s="1">
        <v>20</v>
      </c>
      <c r="R29" s="1">
        <v>20</v>
      </c>
      <c r="S29" s="1">
        <v>20</v>
      </c>
      <c r="T29" s="1">
        <v>20</v>
      </c>
      <c r="U29" s="1">
        <v>20</v>
      </c>
      <c r="V29" s="3" t="s">
        <v>18</v>
      </c>
      <c r="W29" s="3" t="s">
        <v>16</v>
      </c>
      <c r="X29" s="3" t="s">
        <v>24</v>
      </c>
      <c r="Y29" s="3"/>
      <c r="Z29" s="3"/>
      <c r="AA29" s="3"/>
      <c r="AB29" s="3"/>
      <c r="AC29" s="3"/>
      <c r="AD29" s="3" t="s">
        <v>20</v>
      </c>
      <c r="AE29" s="3"/>
      <c r="AF29" s="3">
        <v>860</v>
      </c>
      <c r="AG29" s="5">
        <v>25</v>
      </c>
      <c r="AH29" s="6" t="s">
        <v>44</v>
      </c>
    </row>
    <row r="30" spans="1:34" ht="25.5">
      <c r="A30" s="4">
        <v>26</v>
      </c>
      <c r="B30" s="6" t="s">
        <v>45</v>
      </c>
      <c r="C30" s="1">
        <v>70</v>
      </c>
      <c r="D30" s="1">
        <v>70</v>
      </c>
      <c r="E30" s="1">
        <v>70</v>
      </c>
      <c r="F30" s="1">
        <v>70</v>
      </c>
      <c r="G30" s="1">
        <v>70</v>
      </c>
      <c r="H30" s="1">
        <v>70</v>
      </c>
      <c r="I30" s="1">
        <v>70</v>
      </c>
      <c r="J30" s="1">
        <v>70</v>
      </c>
      <c r="K30" s="1">
        <v>70</v>
      </c>
      <c r="L30" s="1">
        <v>70</v>
      </c>
      <c r="M30" s="1">
        <v>20</v>
      </c>
      <c r="N30" s="1">
        <v>20</v>
      </c>
      <c r="O30" s="1">
        <v>20</v>
      </c>
      <c r="P30" s="1">
        <v>20</v>
      </c>
      <c r="Q30" s="1">
        <v>20</v>
      </c>
      <c r="R30" s="1">
        <v>20</v>
      </c>
      <c r="S30" s="1">
        <v>20</v>
      </c>
      <c r="T30" s="1">
        <v>20</v>
      </c>
      <c r="U30" s="1">
        <v>20</v>
      </c>
      <c r="V30" s="3">
        <v>250</v>
      </c>
      <c r="W30" s="3" t="s">
        <v>16</v>
      </c>
      <c r="X30" s="3" t="s">
        <v>24</v>
      </c>
      <c r="Y30" s="3"/>
      <c r="Z30" s="3"/>
      <c r="AA30" s="3"/>
      <c r="AB30" s="3"/>
      <c r="AC30" s="3"/>
      <c r="AD30" s="3">
        <v>720</v>
      </c>
      <c r="AE30" s="3"/>
      <c r="AF30" s="3">
        <v>860</v>
      </c>
      <c r="AG30" s="5">
        <v>26</v>
      </c>
      <c r="AH30" s="6" t="s">
        <v>45</v>
      </c>
    </row>
    <row r="31" spans="1:34" ht="51">
      <c r="A31" s="4">
        <v>27</v>
      </c>
      <c r="B31" s="6" t="s">
        <v>46</v>
      </c>
      <c r="C31" s="1">
        <v>70</v>
      </c>
      <c r="D31" s="1">
        <v>70</v>
      </c>
      <c r="E31" s="1"/>
      <c r="F31" s="1"/>
      <c r="G31" s="1"/>
      <c r="H31" s="1"/>
      <c r="I31" s="1"/>
      <c r="J31" s="1"/>
      <c r="K31" s="1"/>
      <c r="L31" s="1"/>
      <c r="M31" s="1">
        <v>20</v>
      </c>
      <c r="N31" s="1">
        <v>20</v>
      </c>
      <c r="O31" s="1"/>
      <c r="P31" s="1"/>
      <c r="Q31" s="1"/>
      <c r="R31" s="1"/>
      <c r="S31" s="1"/>
      <c r="T31" s="1"/>
      <c r="U31" s="1"/>
      <c r="V31" s="3">
        <v>250</v>
      </c>
      <c r="W31" s="3" t="s">
        <v>16</v>
      </c>
      <c r="X31" s="3">
        <v>200</v>
      </c>
      <c r="Y31" s="3"/>
      <c r="Z31" s="3"/>
      <c r="AA31" s="3"/>
      <c r="AB31" s="3"/>
      <c r="AC31" s="3"/>
      <c r="AD31" s="3">
        <v>720</v>
      </c>
      <c r="AE31" s="3"/>
      <c r="AF31" s="3">
        <v>710</v>
      </c>
      <c r="AG31" s="5">
        <v>27</v>
      </c>
      <c r="AH31" s="6" t="s">
        <v>46</v>
      </c>
    </row>
    <row r="32" spans="1:34" ht="63.75">
      <c r="A32" s="4">
        <v>28</v>
      </c>
      <c r="B32" s="6" t="s">
        <v>47</v>
      </c>
      <c r="C32" s="1">
        <v>70</v>
      </c>
      <c r="D32" s="1">
        <v>70</v>
      </c>
      <c r="E32" s="1">
        <v>70</v>
      </c>
      <c r="F32" s="1">
        <v>70</v>
      </c>
      <c r="G32" s="1">
        <v>70</v>
      </c>
      <c r="H32" s="1">
        <v>70</v>
      </c>
      <c r="I32" s="1">
        <v>70</v>
      </c>
      <c r="J32" s="1">
        <v>70</v>
      </c>
      <c r="K32" s="1">
        <v>70</v>
      </c>
      <c r="L32" s="1">
        <v>70</v>
      </c>
      <c r="M32" s="1">
        <v>20</v>
      </c>
      <c r="N32" s="1">
        <v>20</v>
      </c>
      <c r="O32" s="1">
        <v>20</v>
      </c>
      <c r="P32" s="1">
        <v>20</v>
      </c>
      <c r="Q32" s="1">
        <v>20</v>
      </c>
      <c r="R32" s="1">
        <v>20</v>
      </c>
      <c r="S32" s="1">
        <v>20</v>
      </c>
      <c r="T32" s="1">
        <v>20</v>
      </c>
      <c r="U32" s="1">
        <v>20</v>
      </c>
      <c r="V32" s="3">
        <v>250</v>
      </c>
      <c r="W32" s="3">
        <v>125</v>
      </c>
      <c r="X32" s="3">
        <v>600</v>
      </c>
      <c r="Y32" s="3">
        <v>200</v>
      </c>
      <c r="Z32" s="3">
        <v>50</v>
      </c>
      <c r="AA32" s="3"/>
      <c r="AB32" s="3"/>
      <c r="AC32" s="3"/>
      <c r="AD32" s="3">
        <v>720</v>
      </c>
      <c r="AE32" s="3"/>
      <c r="AF32" s="3">
        <v>860</v>
      </c>
      <c r="AG32" s="5">
        <v>28</v>
      </c>
      <c r="AH32" s="6" t="s">
        <v>47</v>
      </c>
    </row>
    <row r="33" spans="1:34" ht="51">
      <c r="A33" s="4">
        <v>29</v>
      </c>
      <c r="B33" s="6" t="s">
        <v>48</v>
      </c>
      <c r="C33" s="1">
        <v>70</v>
      </c>
      <c r="D33" s="1">
        <v>70</v>
      </c>
      <c r="E33" s="1">
        <v>70</v>
      </c>
      <c r="F33" s="1">
        <v>70</v>
      </c>
      <c r="G33" s="1">
        <v>70</v>
      </c>
      <c r="H33" s="1">
        <v>70</v>
      </c>
      <c r="I33" s="1">
        <v>70</v>
      </c>
      <c r="J33" s="1">
        <v>70</v>
      </c>
      <c r="K33" s="1">
        <v>70</v>
      </c>
      <c r="L33" s="1">
        <v>70</v>
      </c>
      <c r="M33" s="1">
        <v>20</v>
      </c>
      <c r="N33" s="1">
        <v>20</v>
      </c>
      <c r="O33" s="1">
        <v>20</v>
      </c>
      <c r="P33" s="1">
        <v>20</v>
      </c>
      <c r="Q33" s="1">
        <v>20</v>
      </c>
      <c r="R33" s="1">
        <v>20</v>
      </c>
      <c r="S33" s="1">
        <v>20</v>
      </c>
      <c r="T33" s="1">
        <v>20</v>
      </c>
      <c r="U33" s="1">
        <v>20</v>
      </c>
      <c r="V33" s="3">
        <v>250</v>
      </c>
      <c r="W33" s="3">
        <v>125</v>
      </c>
      <c r="X33" s="3">
        <v>200</v>
      </c>
      <c r="Y33" s="3">
        <v>200</v>
      </c>
      <c r="Z33" s="3"/>
      <c r="AA33" s="3"/>
      <c r="AB33" s="3"/>
      <c r="AC33" s="3"/>
      <c r="AD33" s="3">
        <v>720</v>
      </c>
      <c r="AE33" s="3"/>
      <c r="AF33" s="3">
        <v>860</v>
      </c>
      <c r="AG33" s="5">
        <v>29</v>
      </c>
      <c r="AH33" s="6" t="s">
        <v>48</v>
      </c>
    </row>
    <row r="34" spans="1:34" ht="12.75">
      <c r="A34" s="4">
        <v>30</v>
      </c>
      <c r="B34" s="8" t="s">
        <v>49</v>
      </c>
      <c r="C34" s="1">
        <v>70</v>
      </c>
      <c r="D34" s="1">
        <v>70</v>
      </c>
      <c r="E34" s="1">
        <v>70</v>
      </c>
      <c r="F34" s="1">
        <v>70</v>
      </c>
      <c r="G34" s="1">
        <v>70</v>
      </c>
      <c r="H34" s="1">
        <v>70</v>
      </c>
      <c r="I34" s="1">
        <v>70</v>
      </c>
      <c r="J34" s="1">
        <v>70</v>
      </c>
      <c r="K34" s="1">
        <v>70</v>
      </c>
      <c r="L34" s="1">
        <v>70</v>
      </c>
      <c r="M34" s="1">
        <v>20</v>
      </c>
      <c r="N34" s="1">
        <v>20</v>
      </c>
      <c r="O34" s="1">
        <v>20</v>
      </c>
      <c r="P34" s="1">
        <v>20</v>
      </c>
      <c r="Q34" s="1">
        <v>20</v>
      </c>
      <c r="R34" s="1">
        <v>20</v>
      </c>
      <c r="S34" s="1">
        <v>20</v>
      </c>
      <c r="T34" s="1">
        <v>20</v>
      </c>
      <c r="U34" s="1">
        <v>20</v>
      </c>
      <c r="V34" s="3">
        <v>250</v>
      </c>
      <c r="W34" s="3" t="s">
        <v>16</v>
      </c>
      <c r="X34" s="3" t="s">
        <v>24</v>
      </c>
      <c r="Y34" s="3"/>
      <c r="Z34" s="3">
        <v>50</v>
      </c>
      <c r="AA34" s="3"/>
      <c r="AB34" s="3"/>
      <c r="AC34" s="3"/>
      <c r="AD34" s="3">
        <v>720</v>
      </c>
      <c r="AE34" s="3"/>
      <c r="AF34" s="3">
        <v>860</v>
      </c>
      <c r="AG34" s="5">
        <v>30</v>
      </c>
      <c r="AH34" s="5" t="s">
        <v>49</v>
      </c>
    </row>
    <row r="35" spans="1:34" ht="12.75">
      <c r="A35" s="4">
        <v>31</v>
      </c>
      <c r="B35" s="8" t="s">
        <v>50</v>
      </c>
      <c r="C35" s="1">
        <v>70</v>
      </c>
      <c r="D35" s="1">
        <v>70</v>
      </c>
      <c r="E35" s="1">
        <v>70</v>
      </c>
      <c r="F35" s="1">
        <v>70</v>
      </c>
      <c r="G35" s="1">
        <v>70</v>
      </c>
      <c r="H35" s="1">
        <v>70</v>
      </c>
      <c r="I35" s="1">
        <v>70</v>
      </c>
      <c r="J35" s="1">
        <v>70</v>
      </c>
      <c r="K35" s="1">
        <v>70</v>
      </c>
      <c r="L35" s="1">
        <v>70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20</v>
      </c>
      <c r="U35" s="1">
        <v>20</v>
      </c>
      <c r="V35" s="3" t="s">
        <v>18</v>
      </c>
      <c r="W35" s="3">
        <v>125</v>
      </c>
      <c r="X35" s="3">
        <v>200</v>
      </c>
      <c r="Y35" s="3">
        <v>200</v>
      </c>
      <c r="Z35" s="3"/>
      <c r="AA35" s="3"/>
      <c r="AB35" s="3"/>
      <c r="AC35" s="3"/>
      <c r="AD35" s="3">
        <v>720</v>
      </c>
      <c r="AE35" s="3"/>
      <c r="AF35" s="3">
        <v>860</v>
      </c>
      <c r="AG35" s="5">
        <v>32</v>
      </c>
      <c r="AH35" s="1" t="s">
        <v>50</v>
      </c>
    </row>
    <row r="36" spans="1:34" ht="12.75">
      <c r="A36" s="9">
        <v>32</v>
      </c>
      <c r="B36" s="8" t="s">
        <v>51</v>
      </c>
      <c r="C36" s="1">
        <v>70</v>
      </c>
      <c r="D36" s="1">
        <v>70</v>
      </c>
      <c r="E36" s="1">
        <v>70</v>
      </c>
      <c r="F36" s="1">
        <v>70</v>
      </c>
      <c r="G36" s="1">
        <v>70</v>
      </c>
      <c r="H36" s="1">
        <v>70</v>
      </c>
      <c r="I36" s="1">
        <v>70</v>
      </c>
      <c r="J36" s="1">
        <v>70</v>
      </c>
      <c r="K36" s="1">
        <v>70</v>
      </c>
      <c r="L36" s="1">
        <v>70</v>
      </c>
      <c r="M36" s="1">
        <v>20</v>
      </c>
      <c r="N36" s="1">
        <v>20</v>
      </c>
      <c r="O36" s="1">
        <v>20</v>
      </c>
      <c r="P36" s="1">
        <v>20</v>
      </c>
      <c r="Q36" s="1">
        <v>20</v>
      </c>
      <c r="R36" s="1">
        <v>20</v>
      </c>
      <c r="S36" s="1">
        <v>20</v>
      </c>
      <c r="T36" s="1">
        <v>20</v>
      </c>
      <c r="U36" s="1">
        <v>20</v>
      </c>
      <c r="V36" s="3">
        <v>250</v>
      </c>
      <c r="W36" s="3">
        <v>125</v>
      </c>
      <c r="X36" s="3">
        <v>200</v>
      </c>
      <c r="Y36" s="3">
        <v>200</v>
      </c>
      <c r="Z36" s="3">
        <v>50</v>
      </c>
      <c r="AA36" s="3"/>
      <c r="AB36" s="3"/>
      <c r="AC36" s="3"/>
      <c r="AD36" s="3">
        <v>720</v>
      </c>
      <c r="AE36" s="3"/>
      <c r="AF36" s="3">
        <v>860</v>
      </c>
      <c r="AG36" s="5">
        <v>33</v>
      </c>
      <c r="AH36" s="1" t="s">
        <v>51</v>
      </c>
    </row>
    <row r="37" spans="1:34" ht="12.75">
      <c r="A37" s="9">
        <v>33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"/>
      <c r="W37" s="3"/>
      <c r="X37" s="3"/>
      <c r="Y37" s="3"/>
      <c r="Z37" s="3"/>
      <c r="AA37" s="3"/>
      <c r="AB37" s="3"/>
      <c r="AC37" s="3"/>
      <c r="AD37" s="3"/>
      <c r="AE37" s="3" t="s">
        <v>52</v>
      </c>
      <c r="AF37" s="3"/>
      <c r="AG37" s="5">
        <v>34</v>
      </c>
      <c r="AH37" s="1"/>
    </row>
    <row r="38" spans="1:34" ht="12.75">
      <c r="A38" s="4">
        <v>34</v>
      </c>
      <c r="B38" s="5" t="s">
        <v>53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">
        <v>4000</v>
      </c>
      <c r="W38" s="3"/>
      <c r="X38" s="3">
        <f>9*200</f>
        <v>1800</v>
      </c>
      <c r="Y38" s="3"/>
      <c r="Z38" s="3">
        <v>250</v>
      </c>
      <c r="AA38" s="3"/>
      <c r="AB38" s="3"/>
      <c r="AC38" s="3"/>
      <c r="AD38" s="3">
        <v>3800</v>
      </c>
      <c r="AE38" s="3">
        <f>4800*10+1000</f>
        <v>49000</v>
      </c>
      <c r="AF38" s="3"/>
      <c r="AG38" s="5">
        <v>35</v>
      </c>
      <c r="AH38" s="1"/>
    </row>
    <row r="39" spans="1:34" ht="12.75">
      <c r="A39" t="s">
        <v>54</v>
      </c>
      <c r="B39" s="1"/>
      <c r="C39">
        <f aca="true" t="shared" si="0" ref="C39:AF39">SUM(C5:C38)</f>
        <v>1890</v>
      </c>
      <c r="D39">
        <f t="shared" si="0"/>
        <v>1890</v>
      </c>
      <c r="E39">
        <f t="shared" si="0"/>
        <v>1750</v>
      </c>
      <c r="F39">
        <f t="shared" si="0"/>
        <v>1750</v>
      </c>
      <c r="G39">
        <f t="shared" si="0"/>
        <v>1680</v>
      </c>
      <c r="H39">
        <f t="shared" si="0"/>
        <v>1610</v>
      </c>
      <c r="I39">
        <f t="shared" si="0"/>
        <v>1610</v>
      </c>
      <c r="J39">
        <f t="shared" si="0"/>
        <v>1540</v>
      </c>
      <c r="K39">
        <f t="shared" si="0"/>
        <v>1540</v>
      </c>
      <c r="L39">
        <f t="shared" si="0"/>
        <v>1540</v>
      </c>
      <c r="M39">
        <f t="shared" si="0"/>
        <v>560</v>
      </c>
      <c r="N39">
        <f t="shared" si="0"/>
        <v>540</v>
      </c>
      <c r="O39">
        <f t="shared" si="0"/>
        <v>500</v>
      </c>
      <c r="P39">
        <f t="shared" si="0"/>
        <v>480</v>
      </c>
      <c r="Q39">
        <f t="shared" si="0"/>
        <v>480</v>
      </c>
      <c r="R39">
        <f t="shared" si="0"/>
        <v>460</v>
      </c>
      <c r="S39">
        <f t="shared" si="0"/>
        <v>460</v>
      </c>
      <c r="T39">
        <f t="shared" si="0"/>
        <v>460</v>
      </c>
      <c r="U39">
        <f t="shared" si="0"/>
        <v>460</v>
      </c>
      <c r="V39">
        <f t="shared" si="0"/>
        <v>11000</v>
      </c>
      <c r="W39">
        <f t="shared" si="0"/>
        <v>2170</v>
      </c>
      <c r="X39">
        <f t="shared" si="0"/>
        <v>6600</v>
      </c>
      <c r="Y39">
        <f t="shared" si="0"/>
        <v>3200</v>
      </c>
      <c r="Z39">
        <f t="shared" si="0"/>
        <v>1200</v>
      </c>
      <c r="AA39">
        <f t="shared" si="0"/>
        <v>0</v>
      </c>
      <c r="AB39">
        <f t="shared" si="0"/>
        <v>0</v>
      </c>
      <c r="AC39">
        <f t="shared" si="0"/>
        <v>0</v>
      </c>
      <c r="AD39">
        <f t="shared" si="0"/>
        <v>23960</v>
      </c>
      <c r="AE39">
        <f t="shared" si="0"/>
        <v>49000</v>
      </c>
      <c r="AF39">
        <f t="shared" si="0"/>
        <v>23780</v>
      </c>
      <c r="AG39" s="1"/>
      <c r="AH39" s="10">
        <f>SUM(C39:AG39)</f>
        <v>142110</v>
      </c>
    </row>
    <row r="42" spans="3:22" ht="12.75">
      <c r="C42" s="4" t="s">
        <v>55</v>
      </c>
      <c r="D42" s="4" t="s">
        <v>56</v>
      </c>
      <c r="J42" s="4" t="s">
        <v>57</v>
      </c>
      <c r="L42" s="4" t="s">
        <v>58</v>
      </c>
      <c r="M42" s="4" t="s">
        <v>54</v>
      </c>
      <c r="O42" s="4"/>
      <c r="P42" s="11"/>
      <c r="Q42" s="12"/>
      <c r="R42" s="13" t="s">
        <v>59</v>
      </c>
      <c r="S42" s="13"/>
      <c r="T42" s="13" t="s">
        <v>60</v>
      </c>
      <c r="U42" s="13"/>
      <c r="V42" t="s">
        <v>61</v>
      </c>
    </row>
    <row r="43" spans="2:21" ht="12.75">
      <c r="B43">
        <f>SUM(C39:L39)/1620</f>
        <v>10.37037037037037</v>
      </c>
      <c r="C43" s="14"/>
      <c r="M43">
        <f>J43*L43</f>
        <v>0</v>
      </c>
      <c r="O43" s="4"/>
      <c r="P43" s="15" t="s">
        <v>62</v>
      </c>
      <c r="Q43" s="16"/>
      <c r="R43" s="16"/>
      <c r="S43" s="16"/>
      <c r="T43" s="16"/>
      <c r="U43" s="16"/>
    </row>
    <row r="44" spans="3:31" ht="12.75">
      <c r="C44" s="14"/>
      <c r="M44">
        <f>J44*L44</f>
        <v>0</v>
      </c>
      <c r="O44" s="4"/>
      <c r="P44" s="17"/>
      <c r="Q44" s="18"/>
      <c r="R44" s="18">
        <f>AH39</f>
        <v>142110</v>
      </c>
      <c r="S44" s="18"/>
      <c r="T44" s="19">
        <f>M156</f>
        <v>80482.8</v>
      </c>
      <c r="U44" s="18"/>
      <c r="V44" s="20">
        <f>R44-T44</f>
        <v>61627.2</v>
      </c>
      <c r="W44" s="20"/>
      <c r="X44" s="20"/>
      <c r="Y44" s="20"/>
      <c r="Z44" s="20"/>
      <c r="AA44" s="20"/>
      <c r="AB44" s="20"/>
      <c r="AC44" s="20"/>
      <c r="AD44" s="20"/>
      <c r="AE44" s="20"/>
    </row>
    <row r="45" spans="1:37" ht="12.75">
      <c r="A45" s="9"/>
      <c r="B45" s="9"/>
      <c r="C45" s="14" t="s">
        <v>63</v>
      </c>
      <c r="D45" s="4" t="s">
        <v>64</v>
      </c>
      <c r="J45">
        <v>5985</v>
      </c>
      <c r="L45">
        <v>1</v>
      </c>
      <c r="M45">
        <f aca="true" t="shared" si="1" ref="M45:M108">J45*L45</f>
        <v>5985</v>
      </c>
      <c r="N45" s="9"/>
      <c r="O45" s="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21"/>
      <c r="AC45" s="9"/>
      <c r="AD45" s="9"/>
      <c r="AE45" s="9"/>
      <c r="AF45" s="9"/>
      <c r="AG45" s="9"/>
      <c r="AH45" s="9"/>
      <c r="AI45" s="9"/>
      <c r="AJ45" s="9"/>
      <c r="AK45" s="9"/>
    </row>
    <row r="46" spans="3:24" ht="12.75">
      <c r="C46" s="14"/>
      <c r="D46" s="4" t="s">
        <v>65</v>
      </c>
      <c r="J46">
        <v>244</v>
      </c>
      <c r="L46">
        <v>1</v>
      </c>
      <c r="M46">
        <f t="shared" si="1"/>
        <v>244</v>
      </c>
      <c r="O46" s="4"/>
      <c r="X46" s="9"/>
    </row>
    <row r="47" spans="3:37" ht="12.75">
      <c r="C47" s="14" t="s">
        <v>66</v>
      </c>
      <c r="D47" s="4" t="s">
        <v>64</v>
      </c>
      <c r="E47" s="22"/>
      <c r="F47" s="22"/>
      <c r="G47" s="22"/>
      <c r="H47" s="22"/>
      <c r="I47" s="22"/>
      <c r="J47" s="22">
        <v>3444</v>
      </c>
      <c r="K47" s="22"/>
      <c r="L47" s="22">
        <v>1</v>
      </c>
      <c r="M47">
        <f t="shared" si="1"/>
        <v>3444</v>
      </c>
      <c r="O47" s="4"/>
      <c r="P47" t="s">
        <v>67</v>
      </c>
      <c r="AI47" s="23"/>
      <c r="AJ47" s="23"/>
      <c r="AK47" s="23"/>
    </row>
    <row r="48" spans="3:37" ht="12.75">
      <c r="C48" s="14" t="s">
        <v>68</v>
      </c>
      <c r="D48" s="4" t="s">
        <v>69</v>
      </c>
      <c r="J48">
        <v>896</v>
      </c>
      <c r="L48">
        <v>1</v>
      </c>
      <c r="M48">
        <f t="shared" si="1"/>
        <v>896</v>
      </c>
      <c r="O48" s="4"/>
      <c r="P48">
        <f>(C39+D39+E39+F39+G39+H39+I40+I39+J39+K39+L39+M39+N39+O39+P39+Q39+R39+S39+T39+U39)/70/30</f>
        <v>10.095238095238095</v>
      </c>
      <c r="AI48" s="23"/>
      <c r="AJ48" s="23"/>
      <c r="AK48" s="23"/>
    </row>
    <row r="49" spans="3:31" ht="12.75">
      <c r="C49" s="14"/>
      <c r="D49" s="4" t="s">
        <v>70</v>
      </c>
      <c r="J49">
        <v>600</v>
      </c>
      <c r="L49">
        <v>1</v>
      </c>
      <c r="M49">
        <f t="shared" si="1"/>
        <v>600</v>
      </c>
      <c r="O49" s="4"/>
      <c r="AA49">
        <f>9*250</f>
        <v>2250</v>
      </c>
      <c r="AE49">
        <f>1005+860</f>
        <v>1865</v>
      </c>
    </row>
    <row r="50" spans="3:15" ht="12.75">
      <c r="C50" s="24"/>
      <c r="D50" s="4" t="s">
        <v>71</v>
      </c>
      <c r="E50" s="4"/>
      <c r="F50" s="4"/>
      <c r="G50" s="4"/>
      <c r="H50" s="4"/>
      <c r="I50" s="4"/>
      <c r="J50" s="4">
        <v>1564.2</v>
      </c>
      <c r="K50" s="4"/>
      <c r="L50" s="4">
        <v>1</v>
      </c>
      <c r="M50">
        <f t="shared" si="1"/>
        <v>1564.2</v>
      </c>
      <c r="O50" s="4"/>
    </row>
    <row r="51" spans="3:15" ht="12.75">
      <c r="C51" t="s">
        <v>72</v>
      </c>
      <c r="D51" s="22" t="s">
        <v>73</v>
      </c>
      <c r="J51">
        <v>705</v>
      </c>
      <c r="L51">
        <v>1</v>
      </c>
      <c r="M51">
        <f t="shared" si="1"/>
        <v>705</v>
      </c>
      <c r="O51" s="4"/>
    </row>
    <row r="52" spans="3:30" ht="12.75">
      <c r="C52" s="25" t="s">
        <v>74</v>
      </c>
      <c r="D52" s="4" t="s">
        <v>75</v>
      </c>
      <c r="J52">
        <v>14</v>
      </c>
      <c r="L52">
        <v>3</v>
      </c>
      <c r="M52">
        <f t="shared" si="1"/>
        <v>42</v>
      </c>
      <c r="O52" s="4"/>
      <c r="AC52" s="20"/>
      <c r="AD52" s="20"/>
    </row>
    <row r="53" spans="3:15" ht="12.75">
      <c r="C53" s="25" t="s">
        <v>76</v>
      </c>
      <c r="D53" s="4" t="s">
        <v>65</v>
      </c>
      <c r="J53">
        <v>1959.52</v>
      </c>
      <c r="L53">
        <v>1</v>
      </c>
      <c r="M53">
        <f t="shared" si="1"/>
        <v>1959.52</v>
      </c>
      <c r="O53" s="4"/>
    </row>
    <row r="54" spans="3:30" ht="12.75">
      <c r="C54" t="s">
        <v>77</v>
      </c>
      <c r="D54" s="4" t="s">
        <v>78</v>
      </c>
      <c r="J54">
        <v>1000</v>
      </c>
      <c r="L54">
        <v>1</v>
      </c>
      <c r="M54">
        <f t="shared" si="1"/>
        <v>1000</v>
      </c>
      <c r="O54" s="4"/>
      <c r="AC54" s="20"/>
      <c r="AD54" s="20"/>
    </row>
    <row r="55" spans="3:15" ht="12.75">
      <c r="C55" s="26" t="s">
        <v>79</v>
      </c>
      <c r="D55" s="4" t="s">
        <v>65</v>
      </c>
      <c r="J55">
        <v>260</v>
      </c>
      <c r="L55">
        <v>1</v>
      </c>
      <c r="M55">
        <f t="shared" si="1"/>
        <v>260</v>
      </c>
      <c r="O55" s="4"/>
    </row>
    <row r="56" spans="3:15" ht="12.75">
      <c r="C56" s="26" t="s">
        <v>80</v>
      </c>
      <c r="D56" s="4" t="s">
        <v>73</v>
      </c>
      <c r="J56">
        <v>810</v>
      </c>
      <c r="L56">
        <v>1</v>
      </c>
      <c r="M56">
        <f t="shared" si="1"/>
        <v>810</v>
      </c>
      <c r="O56" s="4"/>
    </row>
    <row r="57" spans="3:15" ht="12.75">
      <c r="C57" s="26" t="s">
        <v>81</v>
      </c>
      <c r="D57" s="4" t="s">
        <v>82</v>
      </c>
      <c r="J57">
        <v>2393.08</v>
      </c>
      <c r="L57">
        <v>1</v>
      </c>
      <c r="M57">
        <f t="shared" si="1"/>
        <v>2393.08</v>
      </c>
      <c r="O57" s="4"/>
    </row>
    <row r="58" spans="3:15" ht="12.75">
      <c r="C58" s="26" t="s">
        <v>83</v>
      </c>
      <c r="D58" s="4" t="s">
        <v>84</v>
      </c>
      <c r="J58">
        <v>3915</v>
      </c>
      <c r="L58">
        <v>1</v>
      </c>
      <c r="M58">
        <f t="shared" si="1"/>
        <v>3915</v>
      </c>
      <c r="O58" s="4"/>
    </row>
    <row r="59" spans="3:15" ht="12.75">
      <c r="C59" s="26" t="s">
        <v>85</v>
      </c>
      <c r="D59" s="4" t="s">
        <v>86</v>
      </c>
      <c r="J59">
        <v>2500</v>
      </c>
      <c r="L59">
        <v>1</v>
      </c>
      <c r="M59">
        <f t="shared" si="1"/>
        <v>2500</v>
      </c>
      <c r="O59" s="4"/>
    </row>
    <row r="60" spans="3:15" ht="12.75">
      <c r="C60" s="26" t="s">
        <v>87</v>
      </c>
      <c r="D60" s="4" t="s">
        <v>86</v>
      </c>
      <c r="J60">
        <v>1500</v>
      </c>
      <c r="L60">
        <v>1</v>
      </c>
      <c r="M60">
        <f t="shared" si="1"/>
        <v>1500</v>
      </c>
      <c r="O60" s="4"/>
    </row>
    <row r="61" spans="3:15" ht="12.75">
      <c r="C61" s="26"/>
      <c r="D61" s="4" t="s">
        <v>88</v>
      </c>
      <c r="J61">
        <v>1080</v>
      </c>
      <c r="L61">
        <v>1</v>
      </c>
      <c r="M61">
        <f t="shared" si="1"/>
        <v>1080</v>
      </c>
      <c r="O61" s="4"/>
    </row>
    <row r="62" spans="3:15" ht="12.75">
      <c r="C62" s="26"/>
      <c r="D62" s="4" t="s">
        <v>89</v>
      </c>
      <c r="J62">
        <v>64</v>
      </c>
      <c r="L62">
        <v>47</v>
      </c>
      <c r="M62">
        <f t="shared" si="1"/>
        <v>3008</v>
      </c>
      <c r="O62" s="4"/>
    </row>
    <row r="63" spans="3:15" ht="12.75">
      <c r="C63" s="26"/>
      <c r="D63" s="4" t="s">
        <v>90</v>
      </c>
      <c r="J63">
        <v>135</v>
      </c>
      <c r="L63">
        <v>32</v>
      </c>
      <c r="M63">
        <f t="shared" si="1"/>
        <v>4320</v>
      </c>
      <c r="O63" s="4"/>
    </row>
    <row r="64" spans="3:15" ht="12.75">
      <c r="C64" s="26" t="s">
        <v>91</v>
      </c>
      <c r="D64" s="4" t="s">
        <v>92</v>
      </c>
      <c r="J64">
        <v>4785</v>
      </c>
      <c r="L64">
        <v>1</v>
      </c>
      <c r="M64">
        <f t="shared" si="1"/>
        <v>4785</v>
      </c>
      <c r="O64" s="4"/>
    </row>
    <row r="65" spans="3:15" ht="12.75">
      <c r="C65" s="26" t="s">
        <v>93</v>
      </c>
      <c r="D65" s="4" t="s">
        <v>94</v>
      </c>
      <c r="J65">
        <v>10500</v>
      </c>
      <c r="L65">
        <v>1</v>
      </c>
      <c r="M65">
        <f t="shared" si="1"/>
        <v>10500</v>
      </c>
      <c r="O65" s="4"/>
    </row>
    <row r="66" spans="3:15" ht="12.75">
      <c r="C66" s="26"/>
      <c r="D66" s="4" t="s">
        <v>95</v>
      </c>
      <c r="J66">
        <v>5000</v>
      </c>
      <c r="L66">
        <v>1</v>
      </c>
      <c r="M66">
        <f t="shared" si="1"/>
        <v>5000</v>
      </c>
      <c r="O66" s="4"/>
    </row>
    <row r="67" spans="3:15" ht="12.75">
      <c r="C67" s="26"/>
      <c r="D67" s="4" t="s">
        <v>96</v>
      </c>
      <c r="J67">
        <v>285</v>
      </c>
      <c r="L67">
        <v>11</v>
      </c>
      <c r="M67">
        <f t="shared" si="1"/>
        <v>3135</v>
      </c>
      <c r="O67" s="4"/>
    </row>
    <row r="68" spans="3:15" ht="12.75">
      <c r="C68" s="26"/>
      <c r="D68" s="4" t="s">
        <v>92</v>
      </c>
      <c r="J68">
        <v>12</v>
      </c>
      <c r="L68">
        <v>13</v>
      </c>
      <c r="M68">
        <f t="shared" si="1"/>
        <v>156</v>
      </c>
      <c r="O68" s="4"/>
    </row>
    <row r="69" spans="3:15" ht="12.75">
      <c r="C69" s="26"/>
      <c r="D69" s="4" t="s">
        <v>97</v>
      </c>
      <c r="J69">
        <v>319</v>
      </c>
      <c r="L69">
        <v>1</v>
      </c>
      <c r="M69">
        <f t="shared" si="1"/>
        <v>319</v>
      </c>
      <c r="O69" s="4"/>
    </row>
    <row r="70" spans="3:15" ht="12.75">
      <c r="C70" s="26">
        <v>39353</v>
      </c>
      <c r="D70" s="4" t="s">
        <v>98</v>
      </c>
      <c r="J70">
        <v>2050</v>
      </c>
      <c r="L70">
        <v>1</v>
      </c>
      <c r="M70">
        <f t="shared" si="1"/>
        <v>2050</v>
      </c>
      <c r="O70" s="4"/>
    </row>
    <row r="71" spans="3:15" ht="12.75">
      <c r="C71" s="26" t="s">
        <v>99</v>
      </c>
      <c r="D71" s="4" t="s">
        <v>100</v>
      </c>
      <c r="J71">
        <v>999</v>
      </c>
      <c r="L71">
        <v>1</v>
      </c>
      <c r="M71">
        <f t="shared" si="1"/>
        <v>999</v>
      </c>
      <c r="O71" s="4"/>
    </row>
    <row r="72" spans="3:15" ht="12.75">
      <c r="C72" s="25" t="s">
        <v>101</v>
      </c>
      <c r="D72" s="4" t="s">
        <v>102</v>
      </c>
      <c r="J72">
        <v>600</v>
      </c>
      <c r="L72">
        <v>1</v>
      </c>
      <c r="M72">
        <f t="shared" si="1"/>
        <v>600</v>
      </c>
      <c r="O72" s="4"/>
    </row>
    <row r="73" spans="3:15" ht="12.75">
      <c r="C73" s="25" t="s">
        <v>103</v>
      </c>
      <c r="D73" s="4" t="s">
        <v>104</v>
      </c>
      <c r="J73">
        <v>2050</v>
      </c>
      <c r="L73">
        <v>1</v>
      </c>
      <c r="M73">
        <f t="shared" si="1"/>
        <v>2050</v>
      </c>
      <c r="O73" s="4"/>
    </row>
    <row r="74" spans="3:15" ht="12.75">
      <c r="C74" s="25" t="s">
        <v>105</v>
      </c>
      <c r="D74" s="4" t="s">
        <v>6</v>
      </c>
      <c r="J74">
        <v>895</v>
      </c>
      <c r="L74">
        <v>1</v>
      </c>
      <c r="M74">
        <f t="shared" si="1"/>
        <v>895</v>
      </c>
      <c r="O74" s="4"/>
    </row>
    <row r="75" spans="3:15" ht="12.75">
      <c r="C75" s="25" t="s">
        <v>106</v>
      </c>
      <c r="D75" s="4" t="s">
        <v>107</v>
      </c>
      <c r="J75">
        <v>200</v>
      </c>
      <c r="L75">
        <v>33</v>
      </c>
      <c r="M75">
        <f t="shared" si="1"/>
        <v>6600</v>
      </c>
      <c r="O75" s="4"/>
    </row>
    <row r="76" spans="3:15" ht="12.75">
      <c r="C76" s="25" t="s">
        <v>106</v>
      </c>
      <c r="D76" s="4" t="s">
        <v>102</v>
      </c>
      <c r="J76">
        <v>600</v>
      </c>
      <c r="L76">
        <v>1</v>
      </c>
      <c r="M76">
        <f t="shared" si="1"/>
        <v>600</v>
      </c>
      <c r="O76" s="4"/>
    </row>
    <row r="77" spans="3:15" ht="12.75">
      <c r="C77" s="25" t="s">
        <v>108</v>
      </c>
      <c r="D77" s="4" t="s">
        <v>109</v>
      </c>
      <c r="J77">
        <v>2154</v>
      </c>
      <c r="L77">
        <v>1</v>
      </c>
      <c r="M77">
        <f t="shared" si="1"/>
        <v>2154</v>
      </c>
      <c r="O77" s="4"/>
    </row>
    <row r="78" spans="3:15" ht="12.75">
      <c r="C78" s="25" t="s">
        <v>110</v>
      </c>
      <c r="D78" s="4" t="s">
        <v>111</v>
      </c>
      <c r="J78">
        <v>69</v>
      </c>
      <c r="L78">
        <v>16</v>
      </c>
      <c r="M78">
        <f t="shared" si="1"/>
        <v>1104</v>
      </c>
      <c r="O78" s="4"/>
    </row>
    <row r="79" spans="3:15" ht="12.75">
      <c r="C79" s="25" t="s">
        <v>112</v>
      </c>
      <c r="D79" s="4" t="s">
        <v>102</v>
      </c>
      <c r="J79">
        <v>600</v>
      </c>
      <c r="L79">
        <v>1</v>
      </c>
      <c r="M79">
        <f t="shared" si="1"/>
        <v>600</v>
      </c>
      <c r="O79" s="4"/>
    </row>
    <row r="80" spans="3:15" ht="12.75">
      <c r="C80" s="25" t="s">
        <v>113</v>
      </c>
      <c r="D80" s="4" t="s">
        <v>114</v>
      </c>
      <c r="J80">
        <v>2160</v>
      </c>
      <c r="L80">
        <v>1</v>
      </c>
      <c r="M80">
        <f t="shared" si="1"/>
        <v>2160</v>
      </c>
      <c r="O80" s="4"/>
    </row>
    <row r="81" spans="3:15" ht="12.75">
      <c r="C81" s="25" t="s">
        <v>115</v>
      </c>
      <c r="D81" s="4" t="s">
        <v>96</v>
      </c>
      <c r="J81">
        <v>550</v>
      </c>
      <c r="L81">
        <v>1</v>
      </c>
      <c r="M81">
        <f t="shared" si="1"/>
        <v>550</v>
      </c>
      <c r="O81" s="4"/>
    </row>
    <row r="82" spans="3:15" ht="12.75">
      <c r="C82" s="25"/>
      <c r="D82" s="4"/>
      <c r="M82">
        <f t="shared" si="1"/>
        <v>0</v>
      </c>
      <c r="O82" s="4"/>
    </row>
    <row r="83" spans="3:15" ht="12.75">
      <c r="C83" s="25"/>
      <c r="D83" s="4"/>
      <c r="M83">
        <f t="shared" si="1"/>
        <v>0</v>
      </c>
      <c r="O83" s="4"/>
    </row>
    <row r="84" spans="3:15" ht="12.75">
      <c r="C84" s="27"/>
      <c r="D84" s="4"/>
      <c r="M84">
        <f t="shared" si="1"/>
        <v>0</v>
      </c>
      <c r="O84" s="4"/>
    </row>
    <row r="85" spans="3:15" ht="12.75">
      <c r="C85" s="27"/>
      <c r="D85" s="4"/>
      <c r="M85">
        <f t="shared" si="1"/>
        <v>0</v>
      </c>
      <c r="O85" s="4"/>
    </row>
    <row r="86" spans="3:15" ht="12.75">
      <c r="C86" s="25"/>
      <c r="D86" s="4"/>
      <c r="M86">
        <f t="shared" si="1"/>
        <v>0</v>
      </c>
      <c r="O86" s="4"/>
    </row>
    <row r="87" spans="3:15" ht="12.75">
      <c r="C87" s="27"/>
      <c r="M87">
        <f t="shared" si="1"/>
        <v>0</v>
      </c>
      <c r="O87" s="4"/>
    </row>
    <row r="88" spans="3:15" ht="12.75">
      <c r="C88" s="25"/>
      <c r="D88" s="4"/>
      <c r="M88">
        <f t="shared" si="1"/>
        <v>0</v>
      </c>
      <c r="O88" s="4"/>
    </row>
    <row r="89" spans="3:15" ht="12.75">
      <c r="C89" s="25"/>
      <c r="D89" s="4"/>
      <c r="M89">
        <f t="shared" si="1"/>
        <v>0</v>
      </c>
      <c r="O89" s="4"/>
    </row>
    <row r="90" spans="3:16" ht="12.75">
      <c r="C90" s="25"/>
      <c r="D90" s="4"/>
      <c r="J90" s="20"/>
      <c r="M90" s="20">
        <f t="shared" si="1"/>
        <v>0</v>
      </c>
      <c r="O90" s="4"/>
      <c r="P90" s="20"/>
    </row>
    <row r="91" spans="3:15" ht="12.75">
      <c r="C91" s="27"/>
      <c r="D91" s="4"/>
      <c r="M91">
        <f t="shared" si="1"/>
        <v>0</v>
      </c>
      <c r="O91" s="4"/>
    </row>
    <row r="92" spans="3:15" ht="12.75">
      <c r="C92" s="27"/>
      <c r="D92" s="4"/>
      <c r="M92">
        <f t="shared" si="1"/>
        <v>0</v>
      </c>
      <c r="O92" s="4"/>
    </row>
    <row r="93" spans="3:15" ht="12.75">
      <c r="C93" s="27"/>
      <c r="D93" s="4"/>
      <c r="M93">
        <f t="shared" si="1"/>
        <v>0</v>
      </c>
      <c r="O93" s="4"/>
    </row>
    <row r="94" spans="3:15" ht="12.75">
      <c r="C94" s="27"/>
      <c r="D94" s="4"/>
      <c r="M94">
        <f t="shared" si="1"/>
        <v>0</v>
      </c>
      <c r="O94" s="4"/>
    </row>
    <row r="95" spans="3:15" ht="12.75">
      <c r="C95" s="14"/>
      <c r="D95" s="4"/>
      <c r="M95">
        <f t="shared" si="1"/>
        <v>0</v>
      </c>
      <c r="O95" s="4"/>
    </row>
    <row r="96" spans="3:15" ht="12.75">
      <c r="C96" s="14"/>
      <c r="D96" s="4"/>
      <c r="M96">
        <f t="shared" si="1"/>
        <v>0</v>
      </c>
      <c r="O96" s="4"/>
    </row>
    <row r="97" spans="3:15" ht="12.75">
      <c r="C97" s="14"/>
      <c r="D97" s="4"/>
      <c r="M97">
        <f t="shared" si="1"/>
        <v>0</v>
      </c>
      <c r="O97" s="4"/>
    </row>
    <row r="98" spans="3:16" ht="12.75">
      <c r="C98" s="14"/>
      <c r="D98" s="4"/>
      <c r="M98">
        <f t="shared" si="1"/>
        <v>0</v>
      </c>
      <c r="O98" s="4"/>
      <c r="P98" t="s">
        <v>116</v>
      </c>
    </row>
    <row r="99" spans="13:16" ht="12.75">
      <c r="M99">
        <f t="shared" si="1"/>
        <v>0</v>
      </c>
      <c r="O99" s="4"/>
      <c r="P99">
        <f>M45</f>
        <v>5985</v>
      </c>
    </row>
    <row r="100" spans="13:16" ht="12.75">
      <c r="M100">
        <f t="shared" si="1"/>
        <v>0</v>
      </c>
      <c r="O100" s="4"/>
      <c r="P100">
        <f aca="true" t="shared" si="2" ref="P100:P110">M46</f>
        <v>244</v>
      </c>
    </row>
    <row r="101" spans="13:16" ht="12.75">
      <c r="M101">
        <f t="shared" si="1"/>
        <v>0</v>
      </c>
      <c r="O101" s="4"/>
      <c r="P101">
        <f t="shared" si="2"/>
        <v>3444</v>
      </c>
    </row>
    <row r="102" spans="13:16" ht="12.75">
      <c r="M102">
        <f t="shared" si="1"/>
        <v>0</v>
      </c>
      <c r="O102" s="4"/>
      <c r="P102">
        <f t="shared" si="2"/>
        <v>896</v>
      </c>
    </row>
    <row r="103" spans="13:16" ht="12.75">
      <c r="M103">
        <f t="shared" si="1"/>
        <v>0</v>
      </c>
      <c r="O103" s="4"/>
      <c r="P103">
        <f t="shared" si="2"/>
        <v>600</v>
      </c>
    </row>
    <row r="104" spans="1:3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>
        <f t="shared" si="1"/>
        <v>0</v>
      </c>
      <c r="N104" s="4"/>
      <c r="O104" s="4"/>
      <c r="P104">
        <f t="shared" si="2"/>
        <v>1564.2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3:16" ht="12.75">
      <c r="M105">
        <f t="shared" si="1"/>
        <v>0</v>
      </c>
      <c r="O105" s="4"/>
      <c r="P105">
        <f t="shared" si="2"/>
        <v>705</v>
      </c>
    </row>
    <row r="106" spans="13:16" ht="12.75">
      <c r="M106">
        <f t="shared" si="1"/>
        <v>0</v>
      </c>
      <c r="O106" s="4"/>
      <c r="P106">
        <f t="shared" si="2"/>
        <v>42</v>
      </c>
    </row>
    <row r="107" spans="13:16" ht="12.75">
      <c r="M107">
        <f t="shared" si="1"/>
        <v>0</v>
      </c>
      <c r="O107" s="4"/>
      <c r="P107">
        <f>M53</f>
        <v>1959.52</v>
      </c>
    </row>
    <row r="108" spans="13:16" ht="12.75">
      <c r="M108">
        <f t="shared" si="1"/>
        <v>0</v>
      </c>
      <c r="O108" s="4"/>
      <c r="P108">
        <f t="shared" si="2"/>
        <v>1000</v>
      </c>
    </row>
    <row r="109" spans="3:16" ht="12.75">
      <c r="C109" s="25"/>
      <c r="D109" s="4"/>
      <c r="M109">
        <f aca="true" t="shared" si="3" ref="M109:M151">J109*L109</f>
        <v>0</v>
      </c>
      <c r="O109" s="4"/>
      <c r="P109">
        <f t="shared" si="2"/>
        <v>260</v>
      </c>
    </row>
    <row r="110" spans="4:16" ht="12.75">
      <c r="D110" s="4"/>
      <c r="M110">
        <f t="shared" si="3"/>
        <v>0</v>
      </c>
      <c r="O110" s="4"/>
      <c r="P110">
        <f t="shared" si="2"/>
        <v>810</v>
      </c>
    </row>
    <row r="111" spans="3:16" ht="12.75">
      <c r="C111" s="25"/>
      <c r="D111" s="4"/>
      <c r="M111">
        <f t="shared" si="3"/>
        <v>0</v>
      </c>
      <c r="O111" s="4"/>
      <c r="P111">
        <v>930</v>
      </c>
    </row>
    <row r="112" spans="3:16" ht="12.75">
      <c r="C112" s="25"/>
      <c r="D112" s="4"/>
      <c r="M112">
        <f t="shared" si="3"/>
        <v>0</v>
      </c>
      <c r="O112" s="4"/>
      <c r="P112">
        <f>M112</f>
        <v>0</v>
      </c>
    </row>
    <row r="113" spans="3:16" ht="12.75">
      <c r="C113" s="25"/>
      <c r="D113" s="4"/>
      <c r="M113">
        <f t="shared" si="3"/>
        <v>0</v>
      </c>
      <c r="O113" s="4"/>
      <c r="P113">
        <f>M113</f>
        <v>0</v>
      </c>
    </row>
    <row r="114" spans="3:16" ht="12.75">
      <c r="C114" s="25"/>
      <c r="D114" s="4"/>
      <c r="M114">
        <f t="shared" si="3"/>
        <v>0</v>
      </c>
      <c r="O114" s="4"/>
      <c r="P114">
        <f>M114</f>
        <v>0</v>
      </c>
    </row>
    <row r="115" spans="3:16" ht="12.75">
      <c r="C115" s="25"/>
      <c r="D115" s="4"/>
      <c r="M115">
        <f t="shared" si="3"/>
        <v>0</v>
      </c>
      <c r="O115" s="4"/>
      <c r="P115">
        <f>M115</f>
        <v>0</v>
      </c>
    </row>
    <row r="116" spans="3:16" ht="12.75">
      <c r="C116" s="25"/>
      <c r="D116" s="4"/>
      <c r="M116">
        <f t="shared" si="3"/>
        <v>0</v>
      </c>
      <c r="O116" s="4"/>
      <c r="P116">
        <f>SUM(P99:P115)</f>
        <v>18439.72</v>
      </c>
    </row>
    <row r="117" spans="4:15" ht="12.75">
      <c r="D117" s="4"/>
      <c r="M117">
        <f t="shared" si="3"/>
        <v>0</v>
      </c>
      <c r="O117" s="4"/>
    </row>
    <row r="118" spans="4:16" ht="12.75">
      <c r="D118" s="4"/>
      <c r="M118">
        <f t="shared" si="3"/>
        <v>0</v>
      </c>
      <c r="O118" s="4"/>
      <c r="P118">
        <f>AD39-P116</f>
        <v>5520.279999999999</v>
      </c>
    </row>
    <row r="119" spans="4:15" ht="12.75">
      <c r="D119" s="4"/>
      <c r="M119">
        <f t="shared" si="3"/>
        <v>0</v>
      </c>
      <c r="O119" s="4"/>
    </row>
    <row r="120" spans="3:15" ht="12.75">
      <c r="C120" s="27"/>
      <c r="D120" s="4"/>
      <c r="M120">
        <f t="shared" si="3"/>
        <v>0</v>
      </c>
      <c r="O120" s="4"/>
    </row>
    <row r="121" spans="3:15" ht="12.75">
      <c r="C121" s="27"/>
      <c r="D121" s="4"/>
      <c r="M121">
        <f t="shared" si="3"/>
        <v>0</v>
      </c>
      <c r="O121" s="4"/>
    </row>
    <row r="122" spans="3:15" ht="12.75">
      <c r="C122" s="25"/>
      <c r="M122">
        <f t="shared" si="3"/>
        <v>0</v>
      </c>
      <c r="O122" s="4"/>
    </row>
    <row r="123" spans="3:15" ht="12.75">
      <c r="C123" s="25"/>
      <c r="D123" s="4"/>
      <c r="J123" s="20"/>
      <c r="M123">
        <f t="shared" si="3"/>
        <v>0</v>
      </c>
      <c r="O123" s="4"/>
    </row>
    <row r="124" spans="3:15" ht="12.75">
      <c r="C124" s="25"/>
      <c r="D124" s="4"/>
      <c r="J124" s="27"/>
      <c r="M124">
        <f t="shared" si="3"/>
        <v>0</v>
      </c>
      <c r="O124" s="4"/>
    </row>
    <row r="125" spans="3:15" ht="12.75">
      <c r="C125" s="25"/>
      <c r="D125" s="4"/>
      <c r="J125" s="27"/>
      <c r="M125">
        <f t="shared" si="3"/>
        <v>0</v>
      </c>
      <c r="O125" s="4"/>
    </row>
    <row r="126" spans="4:15" ht="12.75">
      <c r="D126" s="4"/>
      <c r="J126" s="27"/>
      <c r="M126">
        <f t="shared" si="3"/>
        <v>0</v>
      </c>
      <c r="O126" s="4"/>
    </row>
    <row r="127" spans="4:15" ht="12.75">
      <c r="D127" s="4"/>
      <c r="J127" s="27"/>
      <c r="M127">
        <f t="shared" si="3"/>
        <v>0</v>
      </c>
      <c r="O127" s="4"/>
    </row>
    <row r="128" spans="4:15" ht="12.75">
      <c r="D128" s="4"/>
      <c r="J128" s="27"/>
      <c r="M128">
        <f t="shared" si="3"/>
        <v>0</v>
      </c>
      <c r="O128" s="4"/>
    </row>
    <row r="129" spans="4:15" ht="12.75">
      <c r="D129" s="4"/>
      <c r="J129" s="27"/>
      <c r="M129">
        <f t="shared" si="3"/>
        <v>0</v>
      </c>
      <c r="O129" s="4"/>
    </row>
    <row r="130" spans="3:15" ht="12.75">
      <c r="C130" s="25"/>
      <c r="D130" s="4"/>
      <c r="J130" s="27"/>
      <c r="M130">
        <f t="shared" si="3"/>
        <v>0</v>
      </c>
      <c r="O130" s="4"/>
    </row>
    <row r="131" spans="3:15" ht="12.75">
      <c r="C131" s="25"/>
      <c r="D131" s="4"/>
      <c r="J131" s="27"/>
      <c r="M131">
        <f t="shared" si="3"/>
        <v>0</v>
      </c>
      <c r="O131" s="4"/>
    </row>
    <row r="132" spans="4:15" ht="12.75">
      <c r="D132" s="4"/>
      <c r="J132" s="27"/>
      <c r="M132">
        <f t="shared" si="3"/>
        <v>0</v>
      </c>
      <c r="O132" s="4"/>
    </row>
    <row r="133" spans="3:15" ht="12.75">
      <c r="C133" s="25"/>
      <c r="D133" s="4"/>
      <c r="J133" s="27"/>
      <c r="M133">
        <f t="shared" si="3"/>
        <v>0</v>
      </c>
      <c r="O133" s="4"/>
    </row>
    <row r="134" spans="4:15" ht="12.75">
      <c r="D134" s="4"/>
      <c r="J134" s="27"/>
      <c r="M134">
        <f t="shared" si="3"/>
        <v>0</v>
      </c>
      <c r="O134" s="4"/>
    </row>
    <row r="135" spans="4:15" ht="12.75">
      <c r="D135" s="4"/>
      <c r="J135" s="27"/>
      <c r="M135">
        <f t="shared" si="3"/>
        <v>0</v>
      </c>
      <c r="O135" s="4"/>
    </row>
    <row r="136" spans="4:15" ht="12.75">
      <c r="D136" s="4"/>
      <c r="J136" s="27"/>
      <c r="M136">
        <f t="shared" si="3"/>
        <v>0</v>
      </c>
      <c r="O136" s="4"/>
    </row>
    <row r="137" spans="4:15" ht="12.75">
      <c r="D137" s="4"/>
      <c r="J137" s="27"/>
      <c r="M137">
        <f t="shared" si="3"/>
        <v>0</v>
      </c>
      <c r="O137" s="4"/>
    </row>
    <row r="138" spans="3:15" ht="12.75">
      <c r="C138" s="25"/>
      <c r="D138" s="4"/>
      <c r="J138" s="27"/>
      <c r="M138">
        <f t="shared" si="3"/>
        <v>0</v>
      </c>
      <c r="O138" s="4"/>
    </row>
    <row r="139" spans="3:15" ht="12.75">
      <c r="C139" s="25"/>
      <c r="D139" s="4"/>
      <c r="J139" s="27"/>
      <c r="M139">
        <f t="shared" si="3"/>
        <v>0</v>
      </c>
      <c r="O139" s="4"/>
    </row>
    <row r="140" spans="3:15" ht="12.75">
      <c r="C140" s="25"/>
      <c r="D140" s="4"/>
      <c r="J140" s="27"/>
      <c r="M140">
        <f t="shared" si="3"/>
        <v>0</v>
      </c>
      <c r="O140" s="4"/>
    </row>
    <row r="141" spans="3:15" ht="12.75">
      <c r="C141" s="25"/>
      <c r="D141" s="4"/>
      <c r="J141" s="27"/>
      <c r="M141">
        <f t="shared" si="3"/>
        <v>0</v>
      </c>
      <c r="O141" s="4"/>
    </row>
    <row r="142" spans="1:37" ht="12.75">
      <c r="A142" s="9"/>
      <c r="B142" s="9"/>
      <c r="C142" s="4"/>
      <c r="D142" s="4"/>
      <c r="E142" s="4"/>
      <c r="F142" s="4"/>
      <c r="G142" s="4"/>
      <c r="H142" s="4"/>
      <c r="I142" s="4"/>
      <c r="J142" s="28"/>
      <c r="K142" s="4"/>
      <c r="L142" s="4"/>
      <c r="M142" s="9">
        <f t="shared" si="3"/>
        <v>0</v>
      </c>
      <c r="N142" s="9"/>
      <c r="O142" s="4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2.75">
      <c r="A143" s="9"/>
      <c r="B143" s="9"/>
      <c r="C143" s="4"/>
      <c r="D143" s="4"/>
      <c r="E143" s="4"/>
      <c r="F143" s="4"/>
      <c r="G143" s="4"/>
      <c r="H143" s="4"/>
      <c r="I143" s="4"/>
      <c r="J143" s="28"/>
      <c r="K143" s="4"/>
      <c r="L143" s="4"/>
      <c r="M143" s="9">
        <f t="shared" si="3"/>
        <v>0</v>
      </c>
      <c r="N143" s="9"/>
      <c r="O143" s="4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2.75">
      <c r="A144" s="9"/>
      <c r="B144" s="9"/>
      <c r="C144" s="29"/>
      <c r="D144" s="4"/>
      <c r="E144" s="4"/>
      <c r="F144" s="4"/>
      <c r="G144" s="4"/>
      <c r="H144" s="4"/>
      <c r="I144" s="4"/>
      <c r="J144" s="28"/>
      <c r="K144" s="4"/>
      <c r="L144" s="4"/>
      <c r="M144" s="9">
        <f t="shared" si="3"/>
        <v>0</v>
      </c>
      <c r="N144" s="9"/>
      <c r="O144" s="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2.75">
      <c r="A145" s="9"/>
      <c r="B145" s="9"/>
      <c r="C145" s="4"/>
      <c r="D145" s="4"/>
      <c r="E145" s="4"/>
      <c r="F145" s="4"/>
      <c r="G145" s="4"/>
      <c r="H145" s="4"/>
      <c r="I145" s="4"/>
      <c r="J145" s="28"/>
      <c r="K145" s="4"/>
      <c r="L145" s="4"/>
      <c r="M145" s="9">
        <f t="shared" si="3"/>
        <v>0</v>
      </c>
      <c r="N145" s="9"/>
      <c r="O145" s="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2.75">
      <c r="A146" s="9"/>
      <c r="B146" s="9"/>
      <c r="C146" s="4"/>
      <c r="D146" s="4"/>
      <c r="E146" s="4"/>
      <c r="F146" s="4"/>
      <c r="G146" s="4"/>
      <c r="H146" s="4"/>
      <c r="I146" s="4"/>
      <c r="J146" s="28"/>
      <c r="K146" s="4"/>
      <c r="L146" s="4"/>
      <c r="M146" s="9">
        <f t="shared" si="3"/>
        <v>0</v>
      </c>
      <c r="N146" s="9"/>
      <c r="O146" s="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2.75">
      <c r="A147" s="9"/>
      <c r="B147" s="9"/>
      <c r="C147" s="29"/>
      <c r="D147" s="4"/>
      <c r="E147" s="4"/>
      <c r="F147" s="4"/>
      <c r="G147" s="4"/>
      <c r="H147" s="4"/>
      <c r="I147" s="4"/>
      <c r="J147" s="28"/>
      <c r="K147" s="4"/>
      <c r="L147" s="4"/>
      <c r="M147" s="9">
        <f t="shared" si="3"/>
        <v>0</v>
      </c>
      <c r="N147" s="9"/>
      <c r="O147" s="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2.75">
      <c r="A148" s="9"/>
      <c r="B148" s="9"/>
      <c r="C148" s="29"/>
      <c r="D148" s="4"/>
      <c r="E148" s="4"/>
      <c r="F148" s="4"/>
      <c r="G148" s="4"/>
      <c r="H148" s="4"/>
      <c r="I148" s="4"/>
      <c r="J148" s="28"/>
      <c r="K148" s="4"/>
      <c r="L148" s="4"/>
      <c r="M148" s="9">
        <f t="shared" si="3"/>
        <v>0</v>
      </c>
      <c r="N148" s="9"/>
      <c r="O148" s="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2.75">
      <c r="A149" s="9"/>
      <c r="B149" s="9"/>
      <c r="C149" s="29"/>
      <c r="D149" s="4"/>
      <c r="E149" s="4"/>
      <c r="F149" s="4"/>
      <c r="G149" s="4"/>
      <c r="H149" s="4"/>
      <c r="I149" s="4"/>
      <c r="J149" s="28"/>
      <c r="K149" s="4"/>
      <c r="L149" s="4"/>
      <c r="M149" s="9">
        <f t="shared" si="3"/>
        <v>0</v>
      </c>
      <c r="N149" s="9"/>
      <c r="O149" s="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2.75">
      <c r="A150" s="9"/>
      <c r="B150" s="9"/>
      <c r="C150" s="29"/>
      <c r="D150" s="4"/>
      <c r="E150" s="4"/>
      <c r="F150" s="4"/>
      <c r="G150" s="4"/>
      <c r="H150" s="4"/>
      <c r="I150" s="4"/>
      <c r="J150" s="28"/>
      <c r="K150" s="4"/>
      <c r="L150" s="4"/>
      <c r="M150" s="9">
        <f t="shared" si="3"/>
        <v>0</v>
      </c>
      <c r="N150" s="9"/>
      <c r="O150" s="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2.75">
      <c r="A151" s="9"/>
      <c r="B151" s="9"/>
      <c r="C151" s="29"/>
      <c r="D151" s="4"/>
      <c r="E151" s="4"/>
      <c r="F151" s="4"/>
      <c r="G151" s="4"/>
      <c r="H151" s="4"/>
      <c r="I151" s="4"/>
      <c r="J151" s="28"/>
      <c r="K151" s="4"/>
      <c r="L151" s="4"/>
      <c r="M151" s="9">
        <f t="shared" si="3"/>
        <v>0</v>
      </c>
      <c r="N151" s="9"/>
      <c r="O151" s="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3" spans="1:37" ht="12.75">
      <c r="A153" s="9"/>
      <c r="B153" s="9"/>
      <c r="C153" s="29"/>
      <c r="D153" s="4"/>
      <c r="E153" s="4"/>
      <c r="F153" s="4"/>
      <c r="G153" s="4"/>
      <c r="H153" s="4"/>
      <c r="I153" s="4"/>
      <c r="J153" s="28"/>
      <c r="K153" s="4"/>
      <c r="L153" s="4"/>
      <c r="M153" s="9">
        <f>J153*L153</f>
        <v>0</v>
      </c>
      <c r="N153" s="9"/>
      <c r="O153" s="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2.75">
      <c r="A154" s="9"/>
      <c r="B154" s="9"/>
      <c r="C154" s="29"/>
      <c r="D154" s="4"/>
      <c r="E154" s="4"/>
      <c r="F154" s="4"/>
      <c r="G154" s="4"/>
      <c r="H154" s="4"/>
      <c r="I154" s="4"/>
      <c r="J154" s="28"/>
      <c r="K154" s="4"/>
      <c r="L154" s="4"/>
      <c r="M154" s="9">
        <f>J154*L154</f>
        <v>0</v>
      </c>
      <c r="N154" s="9"/>
      <c r="O154" s="4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4:15" ht="12.75">
      <c r="D155" s="4"/>
      <c r="J155" s="27"/>
      <c r="O155" s="4"/>
    </row>
    <row r="156" spans="13:15" ht="12.75">
      <c r="M156">
        <f>SUM(M43:M155)</f>
        <v>80482.8</v>
      </c>
      <c r="O156" s="4"/>
    </row>
  </sheetData>
  <sheetProtection/>
  <mergeCells count="2">
    <mergeCell ref="C3:L3"/>
    <mergeCell ref="M3: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Alla_home</cp:lastModifiedBy>
  <cp:lastPrinted>2008-12-02T18:40:07Z</cp:lastPrinted>
  <dcterms:created xsi:type="dcterms:W3CDTF">2007-12-09T16:56:27Z</dcterms:created>
  <dcterms:modified xsi:type="dcterms:W3CDTF">2010-01-29T02:26:20Z</dcterms:modified>
  <cp:category/>
  <cp:version/>
  <cp:contentType/>
  <cp:contentStatus/>
</cp:coreProperties>
</file>