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4"/>
  </bookViews>
  <sheets>
    <sheet name="тест" sheetId="1" r:id="rId1"/>
    <sheet name="отметка" sheetId="2" r:id="rId2"/>
    <sheet name="соотнеси" sheetId="3" r:id="rId3"/>
    <sheet name="рез-т" sheetId="4" r:id="rId4"/>
    <sheet name="кроссворд" sheetId="5" r:id="rId5"/>
    <sheet name="результат" sheetId="6" r:id="rId6"/>
    <sheet name="ответы" sheetId="7" r:id="rId7"/>
  </sheets>
  <definedNames/>
  <calcPr fullCalcOnLoad="1"/>
</workbook>
</file>

<file path=xl/sharedStrings.xml><?xml version="1.0" encoding="utf-8"?>
<sst xmlns="http://schemas.openxmlformats.org/spreadsheetml/2006/main" count="177" uniqueCount="79">
  <si>
    <t>Л1</t>
  </si>
  <si>
    <t>Л2</t>
  </si>
  <si>
    <t>Л3</t>
  </si>
  <si>
    <t>А1</t>
  </si>
  <si>
    <t>А2</t>
  </si>
  <si>
    <t>А3</t>
  </si>
  <si>
    <t>А4</t>
  </si>
  <si>
    <t>увеличится</t>
  </si>
  <si>
    <t>уменьшится</t>
  </si>
  <si>
    <t>не изменится</t>
  </si>
  <si>
    <t>параллельно</t>
  </si>
  <si>
    <t>последовательно</t>
  </si>
  <si>
    <t>при последовательном</t>
  </si>
  <si>
    <t>при параллельном</t>
  </si>
  <si>
    <r>
      <t>1.</t>
    </r>
    <r>
      <rPr>
        <sz val="10"/>
        <rFont val="Arial Cyr"/>
        <family val="0"/>
      </rPr>
      <t xml:space="preserve"> Какая из ламп загорится при включении выключателя К1?</t>
    </r>
  </si>
  <si>
    <r>
      <t>2.</t>
    </r>
    <r>
      <rPr>
        <sz val="10"/>
        <rFont val="Arial Cyr"/>
        <family val="0"/>
      </rPr>
      <t xml:space="preserve"> Какой из амперметров покажет больший ток, когда все выключатели замкнуты?</t>
    </r>
  </si>
  <si>
    <r>
      <t>3.</t>
    </r>
    <r>
      <rPr>
        <sz val="10"/>
        <rFont val="Arial Cyr"/>
        <family val="0"/>
      </rPr>
      <t xml:space="preserve"> Изменится ли показание амперметра А2, если выключатель К2 замкнуть, а выключатель К3 разомкнуть?</t>
    </r>
  </si>
  <si>
    <r>
      <t>4.</t>
    </r>
    <r>
      <rPr>
        <sz val="10"/>
        <rFont val="Arial Cyr"/>
        <family val="0"/>
      </rPr>
      <t xml:space="preserve"> Как соединены лампы на рисунке?</t>
    </r>
  </si>
  <si>
    <r>
      <t>5.</t>
    </r>
    <r>
      <rPr>
        <sz val="10"/>
        <rFont val="Arial Cyr"/>
        <family val="0"/>
      </rPr>
      <t xml:space="preserve"> При каком соединении получается разрыв в цепи, если одна из ламп перегорит?</t>
    </r>
  </si>
  <si>
    <t>ОТВЕТ</t>
  </si>
  <si>
    <t xml:space="preserve">РЕЗУЛЬТАТ </t>
  </si>
  <si>
    <t>Соотнесите приборы и их применение</t>
  </si>
  <si>
    <r>
      <t>1.</t>
    </r>
    <r>
      <rPr>
        <sz val="12"/>
        <rFont val="Arial Cyr"/>
        <family val="0"/>
      </rPr>
      <t>реостат</t>
    </r>
  </si>
  <si>
    <r>
      <t>2</t>
    </r>
    <r>
      <rPr>
        <sz val="12"/>
        <rFont val="Arial Cyr"/>
        <family val="0"/>
      </rPr>
      <t>.амперметр</t>
    </r>
  </si>
  <si>
    <r>
      <t>3</t>
    </r>
    <r>
      <rPr>
        <sz val="12"/>
        <rFont val="Arial Cyr"/>
        <family val="0"/>
      </rPr>
      <t>.вольтметр</t>
    </r>
  </si>
  <si>
    <r>
      <t>4</t>
    </r>
    <r>
      <rPr>
        <sz val="12"/>
        <rFont val="Arial Cyr"/>
        <family val="0"/>
      </rPr>
      <t>.омметр</t>
    </r>
  </si>
  <si>
    <r>
      <t>5</t>
    </r>
    <r>
      <rPr>
        <sz val="12"/>
        <rFont val="Arial Cyr"/>
        <family val="0"/>
      </rPr>
      <t>.гальванометр</t>
    </r>
  </si>
  <si>
    <r>
      <t>6</t>
    </r>
    <r>
      <rPr>
        <sz val="12"/>
        <rFont val="Arial Cyr"/>
        <family val="0"/>
      </rPr>
      <t>.электроскоп</t>
    </r>
  </si>
  <si>
    <r>
      <t>1.</t>
    </r>
    <r>
      <rPr>
        <sz val="12"/>
        <rFont val="Arial Cyr"/>
        <family val="0"/>
      </rPr>
      <t>для обнаружения небольших токов</t>
    </r>
  </si>
  <si>
    <r>
      <t>2</t>
    </r>
    <r>
      <rPr>
        <sz val="12"/>
        <rFont val="Arial Cyr"/>
        <family val="0"/>
      </rPr>
      <t>.для обнаружения электризации</t>
    </r>
  </si>
  <si>
    <r>
      <t>4.</t>
    </r>
    <r>
      <rPr>
        <sz val="12"/>
        <rFont val="Arial Cyr"/>
        <family val="0"/>
      </rPr>
      <t>для измерения силы тока</t>
    </r>
  </si>
  <si>
    <r>
      <t>3.</t>
    </r>
    <r>
      <rPr>
        <sz val="12"/>
        <rFont val="Arial Cyr"/>
        <family val="0"/>
      </rPr>
      <t>для измерения напряжения</t>
    </r>
  </si>
  <si>
    <r>
      <t>5</t>
    </r>
    <r>
      <rPr>
        <sz val="12"/>
        <rFont val="Arial Cyr"/>
        <family val="0"/>
      </rPr>
      <t>.для регулирования силы тока в цепи</t>
    </r>
  </si>
  <si>
    <r>
      <t>6</t>
    </r>
    <r>
      <rPr>
        <sz val="12"/>
        <rFont val="Arial Cyr"/>
        <family val="0"/>
      </rPr>
      <t>.для измерения сопротивления</t>
    </r>
  </si>
  <si>
    <t>вариант ответа</t>
  </si>
  <si>
    <t>РЕЗУЛЬТАТ</t>
  </si>
  <si>
    <t>КРОССВОРД</t>
  </si>
  <si>
    <t>т</t>
  </si>
  <si>
    <t>е</t>
  </si>
  <si>
    <t>р</t>
  </si>
  <si>
    <t>м</t>
  </si>
  <si>
    <t>о</t>
  </si>
  <si>
    <t>э</t>
  </si>
  <si>
    <t>л</t>
  </si>
  <si>
    <t>н</t>
  </si>
  <si>
    <t>ф</t>
  </si>
  <si>
    <t>с</t>
  </si>
  <si>
    <t>х</t>
  </si>
  <si>
    <t>а</t>
  </si>
  <si>
    <t>к</t>
  </si>
  <si>
    <t>в</t>
  </si>
  <si>
    <t>ь</t>
  </si>
  <si>
    <t>п</t>
  </si>
  <si>
    <t>д</t>
  </si>
  <si>
    <t>и</t>
  </si>
  <si>
    <t>ы</t>
  </si>
  <si>
    <t>ю</t>
  </si>
  <si>
    <t>ч</t>
  </si>
  <si>
    <t>ц</t>
  </si>
  <si>
    <t>г</t>
  </si>
  <si>
    <t>у</t>
  </si>
  <si>
    <t>я</t>
  </si>
  <si>
    <t>1.Источник тока(элемент), в котором внутренняя энергия нагревателя превращается в электрическую.</t>
  </si>
  <si>
    <t>2.Источник тока, в котором световая энергия непосредственно превращается в электрическую.</t>
  </si>
  <si>
    <t>3.Чертеж, на котором изображен способ соединения электрических приборов в цепь.</t>
  </si>
  <si>
    <t>4.Явление упорядоченного движения заряженных частиц.</t>
  </si>
  <si>
    <t>5.Итальянский ученый построивший первый источник тока.</t>
  </si>
  <si>
    <t>6.Часть электрической цепи, служащая для соединения остальных ее частей.</t>
  </si>
  <si>
    <t>7.Часть электрической цепи, в которой электрическая энергия потребляется, превращаясь в другой вид энергии.</t>
  </si>
  <si>
    <t>Вопросы кроссворда</t>
  </si>
  <si>
    <t>8.Часть электрической цепи, служащая для ее замыкания и размыкания.</t>
  </si>
  <si>
    <t>9.Соединение электрических проводов.</t>
  </si>
  <si>
    <t>10.Одно из мест на источнике тока, к которому присоединена клемма для включения его в электрическую цепь.</t>
  </si>
  <si>
    <t>11.Материал пластины простейшего химического источника тока, которая заряжена отрицательно.</t>
  </si>
  <si>
    <t>12.Итальянский ученый, в честь которого названы элементы - химические источники тока.</t>
  </si>
  <si>
    <t>13.Источник тока, требующий предварительной зарядки.</t>
  </si>
  <si>
    <t>ОТВЕТЫ</t>
  </si>
  <si>
    <t>итоговый результат в баллах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</si>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</sst>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12"/>
      <name val="Arial Cyr"/>
      <family val="0"/>
    </font>
    <font>
      <b/>
      <sz val="16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hidden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9" fillId="0" borderId="0" xfId="0" applyFont="1" applyAlignment="1">
      <alignment horizontal="center"/>
    </xf>
    <xf numFmtId="0" fontId="0" fillId="3" borderId="13" xfId="0" applyFill="1" applyBorder="1" applyAlignment="1">
      <alignment/>
    </xf>
    <xf numFmtId="0" fontId="12" fillId="2" borderId="0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4" borderId="0" xfId="0" applyFont="1" applyFill="1" applyAlignment="1">
      <alignment shrinkToFit="1"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3848100</xdr:colOff>
      <xdr:row>16</xdr:row>
      <xdr:rowOff>95250</xdr:rowOff>
    </xdr:to>
    <xdr:grpSp>
      <xdr:nvGrpSpPr>
        <xdr:cNvPr id="1" name="Group 123"/>
        <xdr:cNvGrpSpPr>
          <a:grpSpLocks/>
        </xdr:cNvGrpSpPr>
      </xdr:nvGrpSpPr>
      <xdr:grpSpPr>
        <a:xfrm>
          <a:off x="76200" y="104775"/>
          <a:ext cx="3771900" cy="2581275"/>
          <a:chOff x="7" y="12"/>
          <a:chExt cx="347" cy="271"/>
        </a:xfrm>
        <a:solidFill>
          <a:srgbClr val="FFFFFF"/>
        </a:solidFill>
      </xdr:grpSpPr>
      <xdr:sp>
        <xdr:nvSpPr>
          <xdr:cNvPr id="2" name="AutoShape 94"/>
          <xdr:cNvSpPr>
            <a:spLocks/>
          </xdr:cNvSpPr>
        </xdr:nvSpPr>
        <xdr:spPr>
          <a:xfrm>
            <a:off x="167" y="19"/>
            <a:ext cx="0" cy="44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" name="Group 122"/>
          <xdr:cNvGrpSpPr>
            <a:grpSpLocks/>
          </xdr:cNvGrpSpPr>
        </xdr:nvGrpSpPr>
        <xdr:grpSpPr>
          <a:xfrm>
            <a:off x="7" y="12"/>
            <a:ext cx="347" cy="271"/>
            <a:chOff x="36" y="16"/>
            <a:chExt cx="365" cy="279"/>
          </a:xfrm>
          <a:solidFill>
            <a:srgbClr val="FFFFFF"/>
          </a:solidFill>
        </xdr:grpSpPr>
        <xdr:sp>
          <xdr:nvSpPr>
            <xdr:cNvPr id="4" name="AutoShape 67"/>
            <xdr:cNvSpPr>
              <a:spLocks/>
            </xdr:cNvSpPr>
          </xdr:nvSpPr>
          <xdr:spPr>
            <a:xfrm>
              <a:off x="60" y="23"/>
              <a:ext cx="55" cy="5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А1</a:t>
              </a:r>
            </a:p>
          </xdr:txBody>
        </xdr:sp>
        <xdr:sp>
          <xdr:nvSpPr>
            <xdr:cNvPr id="5" name="AutoShape 68"/>
            <xdr:cNvSpPr>
              <a:spLocks/>
            </xdr:cNvSpPr>
          </xdr:nvSpPr>
          <xdr:spPr>
            <a:xfrm>
              <a:off x="60" y="97"/>
              <a:ext cx="55" cy="5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А2</a:t>
              </a:r>
            </a:p>
          </xdr:txBody>
        </xdr:sp>
        <xdr:sp>
          <xdr:nvSpPr>
            <xdr:cNvPr id="6" name="AutoShape 69"/>
            <xdr:cNvSpPr>
              <a:spLocks/>
            </xdr:cNvSpPr>
          </xdr:nvSpPr>
          <xdr:spPr>
            <a:xfrm>
              <a:off x="60" y="170"/>
              <a:ext cx="55" cy="5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А3</a:t>
              </a:r>
            </a:p>
          </xdr:txBody>
        </xdr:sp>
        <xdr:sp>
          <xdr:nvSpPr>
            <xdr:cNvPr id="7" name="AutoShape 70"/>
            <xdr:cNvSpPr>
              <a:spLocks/>
            </xdr:cNvSpPr>
          </xdr:nvSpPr>
          <xdr:spPr>
            <a:xfrm>
              <a:off x="60" y="244"/>
              <a:ext cx="55" cy="5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А4</a:t>
              </a:r>
            </a:p>
          </xdr:txBody>
        </xdr:sp>
        <xdr:grpSp>
          <xdr:nvGrpSpPr>
            <xdr:cNvPr id="8" name="Group 71"/>
            <xdr:cNvGrpSpPr>
              <a:grpSpLocks/>
            </xdr:cNvGrpSpPr>
          </xdr:nvGrpSpPr>
          <xdr:grpSpPr>
            <a:xfrm>
              <a:off x="171" y="104"/>
              <a:ext cx="40" cy="37"/>
              <a:chOff x="4914" y="3681"/>
              <a:chExt cx="900" cy="900"/>
            </a:xfrm>
            <a:solidFill>
              <a:srgbClr val="FFFFFF"/>
            </a:solidFill>
          </xdr:grpSpPr>
          <xdr:sp>
            <xdr:nvSpPr>
              <xdr:cNvPr id="9" name="AutoShape 72"/>
              <xdr:cNvSpPr>
                <a:spLocks/>
              </xdr:cNvSpPr>
            </xdr:nvSpPr>
            <xdr:spPr>
              <a:xfrm>
                <a:off x="4914" y="3681"/>
                <a:ext cx="900" cy="90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/>
                </a:r>
              </a:p>
            </xdr:txBody>
          </xdr:sp>
          <xdr:sp>
            <xdr:nvSpPr>
              <xdr:cNvPr id="10" name="AutoShape 73"/>
              <xdr:cNvSpPr>
                <a:spLocks/>
              </xdr:cNvSpPr>
            </xdr:nvSpPr>
            <xdr:spPr>
              <a:xfrm flipV="1">
                <a:off x="5094" y="3880"/>
                <a:ext cx="540" cy="5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74"/>
              <xdr:cNvSpPr>
                <a:spLocks/>
              </xdr:cNvSpPr>
            </xdr:nvSpPr>
            <xdr:spPr>
              <a:xfrm>
                <a:off x="5094" y="3880"/>
                <a:ext cx="540" cy="5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2" name="Group 75"/>
            <xdr:cNvGrpSpPr>
              <a:grpSpLocks/>
            </xdr:cNvGrpSpPr>
          </xdr:nvGrpSpPr>
          <xdr:grpSpPr>
            <a:xfrm>
              <a:off x="171" y="178"/>
              <a:ext cx="40" cy="36"/>
              <a:chOff x="4914" y="3681"/>
              <a:chExt cx="900" cy="900"/>
            </a:xfrm>
            <a:solidFill>
              <a:srgbClr val="FFFFFF"/>
            </a:solidFill>
          </xdr:grpSpPr>
          <xdr:sp>
            <xdr:nvSpPr>
              <xdr:cNvPr id="13" name="AutoShape 76"/>
              <xdr:cNvSpPr>
                <a:spLocks/>
              </xdr:cNvSpPr>
            </xdr:nvSpPr>
            <xdr:spPr>
              <a:xfrm>
                <a:off x="4914" y="3681"/>
                <a:ext cx="900" cy="90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/>
                </a:r>
              </a:p>
            </xdr:txBody>
          </xdr:sp>
          <xdr:sp>
            <xdr:nvSpPr>
              <xdr:cNvPr id="14" name="AutoShape 77"/>
              <xdr:cNvSpPr>
                <a:spLocks/>
              </xdr:cNvSpPr>
            </xdr:nvSpPr>
            <xdr:spPr>
              <a:xfrm flipV="1">
                <a:off x="5094" y="3880"/>
                <a:ext cx="540" cy="5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78"/>
              <xdr:cNvSpPr>
                <a:spLocks/>
              </xdr:cNvSpPr>
            </xdr:nvSpPr>
            <xdr:spPr>
              <a:xfrm>
                <a:off x="5094" y="3880"/>
                <a:ext cx="540" cy="5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79"/>
            <xdr:cNvGrpSpPr>
              <a:grpSpLocks/>
            </xdr:cNvGrpSpPr>
          </xdr:nvGrpSpPr>
          <xdr:grpSpPr>
            <a:xfrm>
              <a:off x="171" y="251"/>
              <a:ext cx="40" cy="37"/>
              <a:chOff x="4914" y="3681"/>
              <a:chExt cx="900" cy="900"/>
            </a:xfrm>
            <a:solidFill>
              <a:srgbClr val="FFFFFF"/>
            </a:solidFill>
          </xdr:grpSpPr>
          <xdr:sp>
            <xdr:nvSpPr>
              <xdr:cNvPr id="17" name="AutoShape 80"/>
              <xdr:cNvSpPr>
                <a:spLocks/>
              </xdr:cNvSpPr>
            </xdr:nvSpPr>
            <xdr:spPr>
              <a:xfrm>
                <a:off x="4914" y="3681"/>
                <a:ext cx="900" cy="90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/>
                </a:r>
              </a:p>
            </xdr:txBody>
          </xdr:sp>
          <xdr:sp>
            <xdr:nvSpPr>
              <xdr:cNvPr id="18" name="AutoShape 81"/>
              <xdr:cNvSpPr>
                <a:spLocks/>
              </xdr:cNvSpPr>
            </xdr:nvSpPr>
            <xdr:spPr>
              <a:xfrm flipV="1">
                <a:off x="5094" y="3880"/>
                <a:ext cx="540" cy="5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82"/>
              <xdr:cNvSpPr>
                <a:spLocks/>
              </xdr:cNvSpPr>
            </xdr:nvSpPr>
            <xdr:spPr>
              <a:xfrm>
                <a:off x="5094" y="3880"/>
                <a:ext cx="540" cy="5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1" name="AutoShape 89"/>
            <xdr:cNvSpPr>
              <a:spLocks/>
            </xdr:cNvSpPr>
          </xdr:nvSpPr>
          <xdr:spPr>
            <a:xfrm>
              <a:off x="36" y="45"/>
              <a:ext cx="0" cy="228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" name="AutoShape 90"/>
            <xdr:cNvSpPr>
              <a:spLocks/>
            </xdr:cNvSpPr>
          </xdr:nvSpPr>
          <xdr:spPr>
            <a:xfrm>
              <a:off x="37" y="45"/>
              <a:ext cx="24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" name="AutoShape 91"/>
            <xdr:cNvSpPr>
              <a:spLocks/>
            </xdr:cNvSpPr>
          </xdr:nvSpPr>
          <xdr:spPr>
            <a:xfrm>
              <a:off x="115" y="45"/>
              <a:ext cx="80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" name="AutoShape 92"/>
            <xdr:cNvSpPr>
              <a:spLocks/>
            </xdr:cNvSpPr>
          </xdr:nvSpPr>
          <xdr:spPr>
            <a:xfrm flipH="1">
              <a:off x="115" y="126"/>
              <a:ext cx="56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AutoShape 93"/>
            <xdr:cNvSpPr>
              <a:spLocks/>
            </xdr:cNvSpPr>
          </xdr:nvSpPr>
          <xdr:spPr>
            <a:xfrm>
              <a:off x="211" y="126"/>
              <a:ext cx="190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AutoShape 95"/>
            <xdr:cNvSpPr>
              <a:spLocks/>
            </xdr:cNvSpPr>
          </xdr:nvSpPr>
          <xdr:spPr>
            <a:xfrm>
              <a:off x="195" y="31"/>
              <a:ext cx="0" cy="29"/>
            </a:xfrm>
            <a:prstGeom prst="line">
              <a:avLst/>
            </a:prstGeom>
            <a:noFill/>
            <a:ln w="762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AutoShape 96"/>
            <xdr:cNvSpPr>
              <a:spLocks/>
            </xdr:cNvSpPr>
          </xdr:nvSpPr>
          <xdr:spPr>
            <a:xfrm>
              <a:off x="400" y="46"/>
              <a:ext cx="0" cy="227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" name="AutoShape 97"/>
            <xdr:cNvSpPr>
              <a:spLocks/>
            </xdr:cNvSpPr>
          </xdr:nvSpPr>
          <xdr:spPr>
            <a:xfrm>
              <a:off x="306" y="45"/>
              <a:ext cx="95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" name="AutoShape 98"/>
            <xdr:cNvSpPr>
              <a:spLocks/>
            </xdr:cNvSpPr>
          </xdr:nvSpPr>
          <xdr:spPr>
            <a:xfrm flipV="1">
              <a:off x="274" y="16"/>
              <a:ext cx="24" cy="22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" name="AutoShape 99"/>
            <xdr:cNvSpPr>
              <a:spLocks/>
            </xdr:cNvSpPr>
          </xdr:nvSpPr>
          <xdr:spPr>
            <a:xfrm>
              <a:off x="203" y="45"/>
              <a:ext cx="63" cy="1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" name="AutoShape 100"/>
            <xdr:cNvSpPr>
              <a:spLocks/>
            </xdr:cNvSpPr>
          </xdr:nvSpPr>
          <xdr:spPr>
            <a:xfrm>
              <a:off x="266" y="39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AutoShape 101"/>
            <xdr:cNvSpPr>
              <a:spLocks/>
            </xdr:cNvSpPr>
          </xdr:nvSpPr>
          <xdr:spPr>
            <a:xfrm>
              <a:off x="298" y="38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AutoShape 102"/>
            <xdr:cNvSpPr>
              <a:spLocks/>
            </xdr:cNvSpPr>
          </xdr:nvSpPr>
          <xdr:spPr>
            <a:xfrm flipH="1">
              <a:off x="115" y="273"/>
              <a:ext cx="56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AutoShape 103"/>
            <xdr:cNvSpPr>
              <a:spLocks/>
            </xdr:cNvSpPr>
          </xdr:nvSpPr>
          <xdr:spPr>
            <a:xfrm flipH="1">
              <a:off x="115" y="200"/>
              <a:ext cx="56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" name="AutoShape 104"/>
            <xdr:cNvSpPr>
              <a:spLocks/>
            </xdr:cNvSpPr>
          </xdr:nvSpPr>
          <xdr:spPr>
            <a:xfrm flipH="1">
              <a:off x="36" y="126"/>
              <a:ext cx="24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" name="AutoShape 105"/>
            <xdr:cNvSpPr>
              <a:spLocks/>
            </xdr:cNvSpPr>
          </xdr:nvSpPr>
          <xdr:spPr>
            <a:xfrm flipH="1">
              <a:off x="36" y="200"/>
              <a:ext cx="24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AutoShape 106"/>
            <xdr:cNvSpPr>
              <a:spLocks/>
            </xdr:cNvSpPr>
          </xdr:nvSpPr>
          <xdr:spPr>
            <a:xfrm flipH="1">
              <a:off x="36" y="273"/>
              <a:ext cx="24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" name="AutoShape 107"/>
            <xdr:cNvSpPr>
              <a:spLocks/>
            </xdr:cNvSpPr>
          </xdr:nvSpPr>
          <xdr:spPr>
            <a:xfrm>
              <a:off x="336" y="273"/>
              <a:ext cx="64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" name="AutoShape 108"/>
            <xdr:cNvSpPr>
              <a:spLocks/>
            </xdr:cNvSpPr>
          </xdr:nvSpPr>
          <xdr:spPr>
            <a:xfrm flipV="1">
              <a:off x="305" y="243"/>
              <a:ext cx="23" cy="22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" name="AutoShape 109"/>
            <xdr:cNvSpPr>
              <a:spLocks/>
            </xdr:cNvSpPr>
          </xdr:nvSpPr>
          <xdr:spPr>
            <a:xfrm>
              <a:off x="209" y="272"/>
              <a:ext cx="88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AutoShape 110"/>
            <xdr:cNvSpPr>
              <a:spLocks/>
            </xdr:cNvSpPr>
          </xdr:nvSpPr>
          <xdr:spPr>
            <a:xfrm>
              <a:off x="297" y="265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" name="AutoShape 111"/>
            <xdr:cNvSpPr>
              <a:spLocks/>
            </xdr:cNvSpPr>
          </xdr:nvSpPr>
          <xdr:spPr>
            <a:xfrm>
              <a:off x="328" y="265"/>
              <a:ext cx="8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" name="AutoShape 112"/>
            <xdr:cNvSpPr>
              <a:spLocks/>
            </xdr:cNvSpPr>
          </xdr:nvSpPr>
          <xdr:spPr>
            <a:xfrm flipV="1">
              <a:off x="336" y="198"/>
              <a:ext cx="64" cy="1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AutoShape 113"/>
            <xdr:cNvSpPr>
              <a:spLocks/>
            </xdr:cNvSpPr>
          </xdr:nvSpPr>
          <xdr:spPr>
            <a:xfrm flipV="1">
              <a:off x="305" y="168"/>
              <a:ext cx="21" cy="21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" name="AutoShape 114"/>
            <xdr:cNvSpPr>
              <a:spLocks/>
            </xdr:cNvSpPr>
          </xdr:nvSpPr>
          <xdr:spPr>
            <a:xfrm>
              <a:off x="211" y="200"/>
              <a:ext cx="87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" name="AutoShape 115"/>
            <xdr:cNvSpPr>
              <a:spLocks/>
            </xdr:cNvSpPr>
          </xdr:nvSpPr>
          <xdr:spPr>
            <a:xfrm>
              <a:off x="298" y="190"/>
              <a:ext cx="7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" name="AutoShape 116"/>
            <xdr:cNvSpPr>
              <a:spLocks/>
            </xdr:cNvSpPr>
          </xdr:nvSpPr>
          <xdr:spPr>
            <a:xfrm>
              <a:off x="328" y="190"/>
              <a:ext cx="7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0"/>
  <sheetViews>
    <sheetView workbookViewId="0" topLeftCell="A1">
      <selection activeCell="Q21" sqref="Q21"/>
    </sheetView>
  </sheetViews>
  <sheetFormatPr defaultColWidth="9.00390625" defaultRowHeight="12.75"/>
  <cols>
    <col min="1" max="1" width="51.25390625" style="0" customWidth="1"/>
    <col min="2" max="2" width="19.25390625" style="0" customWidth="1"/>
    <col min="3" max="3" width="18.00390625" style="0" customWidth="1"/>
    <col min="4" max="4" width="14.00390625" style="0" customWidth="1"/>
    <col min="5" max="5" width="6.625" style="0" customWidth="1"/>
    <col min="6" max="6" width="19.25390625" style="0" customWidth="1"/>
  </cols>
  <sheetData>
    <row r="1" ht="12.75">
      <c r="A1" s="63"/>
    </row>
    <row r="2" ht="12.75">
      <c r="A2" s="63"/>
    </row>
    <row r="3" ht="12.75">
      <c r="A3" s="63"/>
    </row>
    <row r="4" ht="12.75">
      <c r="A4" s="63"/>
    </row>
    <row r="5" ht="12.75">
      <c r="A5" s="63"/>
    </row>
    <row r="6" ht="12.75">
      <c r="A6" s="63"/>
    </row>
    <row r="7" ht="12.75">
      <c r="A7" s="63"/>
    </row>
    <row r="8" ht="12.75">
      <c r="A8" s="63"/>
    </row>
    <row r="9" ht="12.75">
      <c r="A9" s="63"/>
    </row>
    <row r="10" ht="12.75">
      <c r="A10" s="63"/>
    </row>
    <row r="11" ht="12.75">
      <c r="A11" s="63"/>
    </row>
    <row r="12" ht="12.75">
      <c r="A12" s="63"/>
    </row>
    <row r="13" ht="12.75">
      <c r="A13" s="63"/>
    </row>
    <row r="14" ht="12.75">
      <c r="A14" s="63"/>
    </row>
    <row r="15" ht="12.75">
      <c r="A15" s="63"/>
    </row>
    <row r="16" ht="12.75">
      <c r="A16" s="63"/>
    </row>
    <row r="17" ht="12.75">
      <c r="A17" s="63"/>
    </row>
    <row r="18" ht="18">
      <c r="F18" s="11" t="s">
        <v>19</v>
      </c>
    </row>
    <row r="19" spans="1:17" ht="25.5">
      <c r="A19" s="3" t="s">
        <v>14</v>
      </c>
      <c r="B19" s="2" t="s">
        <v>0</v>
      </c>
      <c r="C19" s="2" t="s">
        <v>1</v>
      </c>
      <c r="D19" s="2" t="s">
        <v>2</v>
      </c>
      <c r="E19" s="2"/>
      <c r="F19" s="2"/>
      <c r="Q19" s="8">
        <f>IF(F19="Л1",1,0)</f>
        <v>0</v>
      </c>
    </row>
    <row r="20" spans="1:17" ht="25.5">
      <c r="A20" s="3" t="s">
        <v>15</v>
      </c>
      <c r="B20" s="2" t="s">
        <v>3</v>
      </c>
      <c r="C20" s="2" t="s">
        <v>4</v>
      </c>
      <c r="D20" s="2" t="s">
        <v>5</v>
      </c>
      <c r="E20" s="2" t="s">
        <v>6</v>
      </c>
      <c r="F20" s="2"/>
      <c r="Q20" s="8">
        <f>IF(F20="А1",1,0)</f>
        <v>0</v>
      </c>
    </row>
    <row r="21" spans="1:17" ht="27" customHeight="1">
      <c r="A21" s="3" t="s">
        <v>16</v>
      </c>
      <c r="B21" s="4" t="s">
        <v>7</v>
      </c>
      <c r="C21" s="4" t="s">
        <v>8</v>
      </c>
      <c r="D21" s="4" t="s">
        <v>9</v>
      </c>
      <c r="F21" s="4"/>
      <c r="Q21" s="8">
        <f>IF(F21="увеличится",1,0)</f>
        <v>0</v>
      </c>
    </row>
    <row r="22" spans="1:17" ht="15.75" customHeight="1">
      <c r="A22" s="3" t="s">
        <v>17</v>
      </c>
      <c r="B22" s="4" t="s">
        <v>10</v>
      </c>
      <c r="C22" s="4" t="s">
        <v>11</v>
      </c>
      <c r="D22" s="4"/>
      <c r="F22" s="4"/>
      <c r="Q22" s="8">
        <f>IF(F22="параллельно",1,0)</f>
        <v>0</v>
      </c>
    </row>
    <row r="23" spans="1:17" ht="25.5">
      <c r="A23" s="3" t="s">
        <v>18</v>
      </c>
      <c r="B23" s="4" t="s">
        <v>12</v>
      </c>
      <c r="C23" s="4" t="s">
        <v>13</v>
      </c>
      <c r="D23" s="5"/>
      <c r="F23" s="4"/>
      <c r="Q23" s="8">
        <f>IF(F23="при последовательном",1,0)</f>
        <v>0</v>
      </c>
    </row>
    <row r="24" spans="1:17" ht="12.75">
      <c r="A24" s="1"/>
      <c r="F24" s="6"/>
      <c r="Q24" s="8">
        <f>SUM(Q19:Q23)</f>
        <v>0</v>
      </c>
    </row>
    <row r="25" spans="1:6" ht="12.75">
      <c r="A25" s="7"/>
      <c r="B25" s="2"/>
      <c r="C25" s="2"/>
      <c r="D25" s="2"/>
      <c r="E25" s="2"/>
      <c r="F25" s="2"/>
    </row>
    <row r="26" spans="1:6" ht="12.75">
      <c r="A26" s="7"/>
      <c r="F26" s="2"/>
    </row>
    <row r="27" spans="1:6" ht="12.75">
      <c r="A27" s="7"/>
      <c r="B27" s="9"/>
      <c r="F27" s="2"/>
    </row>
    <row r="28" spans="1:6" ht="12.75">
      <c r="A28" s="1"/>
      <c r="F28" s="2"/>
    </row>
    <row r="29" ht="12.75">
      <c r="A29" s="1"/>
    </row>
    <row r="30" ht="12.75">
      <c r="A30" s="1"/>
    </row>
  </sheetData>
  <sheetProtection/>
  <mergeCells count="1">
    <mergeCell ref="A1:A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" sqref="B1"/>
    </sheetView>
  </sheetViews>
  <sheetFormatPr defaultColWidth="9.00390625" defaultRowHeight="12.75"/>
  <cols>
    <col min="1" max="1" width="23.25390625" style="0" customWidth="1"/>
    <col min="2" max="2" width="14.625" style="0" customWidth="1"/>
  </cols>
  <sheetData>
    <row r="1" spans="1:2" ht="12.75">
      <c r="A1" s="7" t="s">
        <v>20</v>
      </c>
      <c r="B1" s="10" t="str">
        <f>IF(тест!$Q$24=5,5,IF(тест!$Q$24=4,4,IF(тест!$Q$24=3,3,IF(тест!$Q$24=2,"вам надо изучить материал лучше",IF(тест!$Q$24=1,"дружок,чем ты занимался на уроке?",IF(тест!$Q$24=0,"пусто"))))))</f>
        <v>пусто</v>
      </c>
    </row>
  </sheetData>
  <sheetProtection password="C6D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Q9"/>
  <sheetViews>
    <sheetView workbookViewId="0" topLeftCell="A1">
      <selection activeCell="Q1" sqref="Q1:Q16384"/>
    </sheetView>
  </sheetViews>
  <sheetFormatPr defaultColWidth="9.00390625" defaultRowHeight="12.75"/>
  <cols>
    <col min="1" max="1" width="7.875" style="0" customWidth="1"/>
    <col min="2" max="2" width="19.625" style="0" customWidth="1"/>
    <col min="3" max="3" width="13.25390625" style="0" customWidth="1"/>
    <col min="4" max="4" width="27.00390625" style="0" customWidth="1"/>
    <col min="17" max="17" width="0" style="0" hidden="1" customWidth="1"/>
  </cols>
  <sheetData>
    <row r="1" spans="2:8" ht="18.75" thickBot="1">
      <c r="B1" s="64" t="s">
        <v>21</v>
      </c>
      <c r="C1" s="65"/>
      <c r="D1" s="65"/>
      <c r="E1" s="13"/>
      <c r="F1" s="12"/>
      <c r="G1" s="12"/>
      <c r="H1" s="12"/>
    </row>
    <row r="2" spans="2:4" ht="36.75" customHeight="1" thickBot="1" thickTop="1">
      <c r="B2" s="14"/>
      <c r="C2" s="19" t="s">
        <v>34</v>
      </c>
      <c r="D2" s="14"/>
    </row>
    <row r="3" spans="2:17" ht="30" customHeight="1" thickTop="1">
      <c r="B3" s="15" t="s">
        <v>22</v>
      </c>
      <c r="C3" s="20"/>
      <c r="D3" s="17" t="s">
        <v>28</v>
      </c>
      <c r="Q3">
        <f>IF(C3=5,1,0)</f>
        <v>0</v>
      </c>
    </row>
    <row r="4" spans="2:17" ht="30" customHeight="1">
      <c r="B4" s="15" t="s">
        <v>23</v>
      </c>
      <c r="C4" s="20"/>
      <c r="D4" s="17" t="s">
        <v>29</v>
      </c>
      <c r="Q4">
        <f>IF(C4=4,1,0)</f>
        <v>0</v>
      </c>
    </row>
    <row r="5" spans="2:17" ht="30" customHeight="1">
      <c r="B5" s="15" t="s">
        <v>24</v>
      </c>
      <c r="C5" s="20"/>
      <c r="D5" s="17" t="s">
        <v>31</v>
      </c>
      <c r="Q5">
        <f>IF(C5=3,1,0)</f>
        <v>0</v>
      </c>
    </row>
    <row r="6" spans="2:17" ht="30" customHeight="1">
      <c r="B6" s="15" t="s">
        <v>25</v>
      </c>
      <c r="C6" s="20"/>
      <c r="D6" s="17" t="s">
        <v>30</v>
      </c>
      <c r="Q6">
        <f>IF(C6=6,1,0)</f>
        <v>0</v>
      </c>
    </row>
    <row r="7" spans="2:17" ht="30" customHeight="1">
      <c r="B7" s="15" t="s">
        <v>26</v>
      </c>
      <c r="C7" s="20"/>
      <c r="D7" s="17" t="s">
        <v>32</v>
      </c>
      <c r="Q7">
        <f>IF(C7=1,1,0)</f>
        <v>0</v>
      </c>
    </row>
    <row r="8" spans="2:17" ht="30" customHeight="1" thickBot="1">
      <c r="B8" s="16" t="s">
        <v>27</v>
      </c>
      <c r="C8" s="21"/>
      <c r="D8" s="18" t="s">
        <v>33</v>
      </c>
      <c r="Q8">
        <f>IF(C8=2,1,0)</f>
        <v>0</v>
      </c>
    </row>
    <row r="9" ht="13.5" thickTop="1">
      <c r="Q9">
        <f>SUM(Q3:Q8)</f>
        <v>0</v>
      </c>
    </row>
  </sheetData>
  <mergeCells count="1">
    <mergeCell ref="B1:D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4" sqref="B4"/>
    </sheetView>
  </sheetViews>
  <sheetFormatPr defaultColWidth="9.00390625" defaultRowHeight="12.75"/>
  <cols>
    <col min="1" max="1" width="16.00390625" style="0" customWidth="1"/>
  </cols>
  <sheetData>
    <row r="1" spans="1:2" ht="15.75">
      <c r="A1" s="22" t="s">
        <v>35</v>
      </c>
      <c r="B1" s="8" t="str">
        <f>IF(соотнеси!$Q$9=6,5,IF(OR(соотнеси!$Q$9=5,соотнеси!$Q$9=4),4,IF(соотнеси!$Q$9=3,3,IF(соотнеси!$Q$9=2,"вам надо изучить материал лучше",IF(соотнеси!$Q$9=1,"дружок,чем ты занимался на уроке?",IF(соотнеси!$Q$9=0,"пусто"))))))</f>
        <v>пусто</v>
      </c>
    </row>
  </sheetData>
  <sheetProtection password="C6DC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31"/>
  <sheetViews>
    <sheetView tabSelected="1" workbookViewId="0" topLeftCell="A3">
      <selection activeCell="U12" sqref="U12:U13"/>
    </sheetView>
  </sheetViews>
  <sheetFormatPr defaultColWidth="9.00390625" defaultRowHeight="12.75"/>
  <cols>
    <col min="1" max="18" width="4.75390625" style="0" customWidth="1"/>
    <col min="19" max="19" width="5.375" style="0" customWidth="1"/>
  </cols>
  <sheetData>
    <row r="1" spans="1:18" ht="21.75" customHeight="1" thickBot="1">
      <c r="A1" s="32"/>
      <c r="B1" s="66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18" ht="19.5" customHeight="1" thickBo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18" ht="19.5" customHeight="1" thickBot="1">
      <c r="B3" s="26"/>
      <c r="C3" s="27"/>
      <c r="D3" s="27"/>
      <c r="E3" s="34">
        <v>1</v>
      </c>
      <c r="F3" s="52"/>
      <c r="G3" s="52"/>
      <c r="H3" s="52"/>
      <c r="I3" s="52"/>
      <c r="J3" s="53"/>
      <c r="K3" s="54"/>
      <c r="L3" s="55"/>
      <c r="M3" s="52"/>
      <c r="N3" s="52"/>
      <c r="O3" s="52"/>
      <c r="P3" s="52"/>
      <c r="Q3" s="52"/>
      <c r="R3" s="28"/>
    </row>
    <row r="4" spans="2:18" ht="19.5" customHeight="1" thickBot="1">
      <c r="B4" s="26"/>
      <c r="C4" s="27"/>
      <c r="D4" s="27"/>
      <c r="E4" s="34">
        <v>2</v>
      </c>
      <c r="F4" s="52"/>
      <c r="G4" s="52"/>
      <c r="H4" s="52"/>
      <c r="I4" s="52"/>
      <c r="J4" s="53"/>
      <c r="K4" s="54"/>
      <c r="L4" s="55"/>
      <c r="M4" s="52"/>
      <c r="N4" s="52"/>
      <c r="O4" s="52"/>
      <c r="P4" s="52"/>
      <c r="Q4" s="27"/>
      <c r="R4" s="28"/>
    </row>
    <row r="5" spans="2:18" ht="19.5" customHeight="1" thickBot="1">
      <c r="B5" s="26"/>
      <c r="C5" s="27"/>
      <c r="D5" s="27"/>
      <c r="E5" s="27"/>
      <c r="F5" s="27"/>
      <c r="G5" s="27"/>
      <c r="H5" s="34">
        <v>3</v>
      </c>
      <c r="I5" s="52"/>
      <c r="J5" s="53"/>
      <c r="K5" s="54"/>
      <c r="L5" s="55"/>
      <c r="M5" s="52"/>
      <c r="N5" s="27"/>
      <c r="O5" s="27"/>
      <c r="P5" s="27"/>
      <c r="Q5" s="27"/>
      <c r="R5" s="28"/>
    </row>
    <row r="6" spans="2:18" ht="19.5" customHeight="1" thickBot="1">
      <c r="B6" s="26"/>
      <c r="C6" s="27"/>
      <c r="D6" s="27"/>
      <c r="E6" s="27"/>
      <c r="F6" s="27"/>
      <c r="G6" s="27"/>
      <c r="H6" s="34">
        <v>4</v>
      </c>
      <c r="I6" s="52"/>
      <c r="J6" s="53"/>
      <c r="K6" s="54"/>
      <c r="L6" s="27"/>
      <c r="M6" s="27"/>
      <c r="N6" s="27"/>
      <c r="O6" s="27"/>
      <c r="P6" s="27"/>
      <c r="Q6" s="27"/>
      <c r="R6" s="28"/>
    </row>
    <row r="7" spans="2:18" ht="19.5" customHeight="1" thickBot="1">
      <c r="B7" s="26"/>
      <c r="C7" s="27"/>
      <c r="D7" s="27"/>
      <c r="E7" s="27"/>
      <c r="F7" s="34">
        <v>5</v>
      </c>
      <c r="G7" s="52"/>
      <c r="H7" s="52"/>
      <c r="I7" s="52"/>
      <c r="J7" s="53"/>
      <c r="K7" s="54"/>
      <c r="L7" s="55"/>
      <c r="M7" s="27"/>
      <c r="N7" s="27"/>
      <c r="O7" s="27"/>
      <c r="P7" s="27"/>
      <c r="Q7" s="27"/>
      <c r="R7" s="28"/>
    </row>
    <row r="8" spans="2:18" ht="19.5" customHeight="1" thickBot="1">
      <c r="B8" s="26"/>
      <c r="C8" s="27"/>
      <c r="D8" s="27"/>
      <c r="E8" s="27"/>
      <c r="F8" s="27"/>
      <c r="G8" s="27"/>
      <c r="H8" s="27"/>
      <c r="I8" s="34">
        <v>6</v>
      </c>
      <c r="J8" s="53"/>
      <c r="K8" s="54"/>
      <c r="L8" s="55"/>
      <c r="M8" s="52"/>
      <c r="N8" s="52"/>
      <c r="O8" s="52"/>
      <c r="P8" s="27"/>
      <c r="Q8" s="27"/>
      <c r="R8" s="28"/>
    </row>
    <row r="9" spans="2:18" ht="19.5" customHeight="1" thickBot="1">
      <c r="B9" s="26"/>
      <c r="C9" s="27"/>
      <c r="D9" s="27"/>
      <c r="E9" s="27"/>
      <c r="F9" s="27"/>
      <c r="G9" s="27"/>
      <c r="H9" s="34">
        <v>7</v>
      </c>
      <c r="I9" s="56"/>
      <c r="J9" s="53"/>
      <c r="K9" s="54"/>
      <c r="L9" s="55"/>
      <c r="M9" s="52"/>
      <c r="N9" s="52"/>
      <c r="O9" s="52"/>
      <c r="P9" s="52"/>
      <c r="Q9" s="27"/>
      <c r="R9" s="28"/>
    </row>
    <row r="10" spans="2:18" ht="19.5" customHeight="1" thickBot="1">
      <c r="B10" s="26"/>
      <c r="C10" s="27"/>
      <c r="D10" s="27"/>
      <c r="E10" s="34">
        <v>8</v>
      </c>
      <c r="F10" s="52"/>
      <c r="G10" s="52"/>
      <c r="H10" s="52"/>
      <c r="I10" s="52"/>
      <c r="J10" s="57"/>
      <c r="K10" s="58"/>
      <c r="L10" s="59"/>
      <c r="M10" s="56"/>
      <c r="N10" s="52"/>
      <c r="O10" s="52"/>
      <c r="P10" s="52"/>
      <c r="Q10" s="27"/>
      <c r="R10" s="28"/>
    </row>
    <row r="11" spans="2:18" ht="19.5" customHeight="1" thickBot="1">
      <c r="B11" s="26"/>
      <c r="C11" s="27"/>
      <c r="D11" s="27"/>
      <c r="E11" s="27"/>
      <c r="F11" s="27"/>
      <c r="G11" s="27"/>
      <c r="H11" s="27"/>
      <c r="I11" s="34">
        <v>9</v>
      </c>
      <c r="J11" s="54"/>
      <c r="K11" s="54"/>
      <c r="L11" s="54"/>
      <c r="M11" s="54"/>
      <c r="N11" s="27"/>
      <c r="O11" s="27"/>
      <c r="P11" s="27"/>
      <c r="Q11" s="27"/>
      <c r="R11" s="28"/>
    </row>
    <row r="12" spans="2:18" ht="19.5" customHeight="1" thickBot="1">
      <c r="B12" s="26"/>
      <c r="C12" s="27"/>
      <c r="D12" s="27"/>
      <c r="E12" s="27"/>
      <c r="F12" s="34">
        <v>10</v>
      </c>
      <c r="G12" s="52"/>
      <c r="H12" s="52"/>
      <c r="I12" s="52"/>
      <c r="J12" s="60"/>
      <c r="K12" s="61"/>
      <c r="L12" s="45"/>
      <c r="M12" s="27"/>
      <c r="N12" s="27"/>
      <c r="O12" s="27"/>
      <c r="P12" s="27"/>
      <c r="Q12" s="27"/>
      <c r="R12" s="28"/>
    </row>
    <row r="13" spans="2:18" ht="19.5" customHeight="1" thickBot="1">
      <c r="B13" s="26"/>
      <c r="C13" s="27"/>
      <c r="D13" s="27"/>
      <c r="E13" s="27"/>
      <c r="F13" s="27"/>
      <c r="G13" s="49">
        <v>11</v>
      </c>
      <c r="H13" s="52"/>
      <c r="I13" s="52"/>
      <c r="J13" s="53"/>
      <c r="K13" s="62"/>
      <c r="L13" s="27"/>
      <c r="M13" s="27"/>
      <c r="N13" s="27"/>
      <c r="O13" s="27"/>
      <c r="P13" s="27"/>
      <c r="Q13" s="27"/>
      <c r="R13" s="28"/>
    </row>
    <row r="14" spans="2:18" ht="19.5" customHeight="1" thickBot="1">
      <c r="B14" s="26"/>
      <c r="C14" s="27"/>
      <c r="D14" s="27"/>
      <c r="E14" s="34">
        <v>12</v>
      </c>
      <c r="F14" s="52"/>
      <c r="G14" s="52"/>
      <c r="H14" s="52"/>
      <c r="I14" s="52"/>
      <c r="J14" s="53"/>
      <c r="K14" s="54"/>
      <c r="L14" s="52"/>
      <c r="M14" s="52"/>
      <c r="N14" s="45"/>
      <c r="O14" s="27"/>
      <c r="P14" s="27"/>
      <c r="Q14" s="27"/>
      <c r="R14" s="28"/>
    </row>
    <row r="15" spans="2:18" ht="19.5" customHeight="1" thickBot="1">
      <c r="B15" s="26"/>
      <c r="C15" s="34">
        <v>13</v>
      </c>
      <c r="D15" s="52"/>
      <c r="E15" s="52"/>
      <c r="F15" s="52"/>
      <c r="G15" s="52"/>
      <c r="H15" s="52"/>
      <c r="I15" s="52"/>
      <c r="J15" s="53"/>
      <c r="K15" s="54"/>
      <c r="L15" s="55"/>
      <c r="M15" s="52"/>
      <c r="N15" s="52"/>
      <c r="O15" s="27"/>
      <c r="P15" s="27"/>
      <c r="Q15" s="27"/>
      <c r="R15" s="28"/>
    </row>
    <row r="16" spans="2:18" ht="19.5" customHeight="1" thickBo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8" spans="1:20" ht="12.75">
      <c r="A18" s="69" t="s">
        <v>69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8.75" customHeight="1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18.75" customHeight="1">
      <c r="A20" s="68" t="s">
        <v>63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21" customHeight="1">
      <c r="A21" s="68" t="s">
        <v>64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9.5" customHeight="1">
      <c r="A22" s="68" t="s">
        <v>65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8.75" customHeight="1">
      <c r="A23" s="68" t="s">
        <v>66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8.75" customHeight="1">
      <c r="A24" s="68" t="s">
        <v>67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9.5" customHeight="1">
      <c r="A25" s="71" t="s">
        <v>68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0" ht="18.75" customHeight="1">
      <c r="A26" s="68" t="s">
        <v>70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ht="18.75" customHeight="1">
      <c r="A27" s="68" t="s">
        <v>71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18.75" customHeight="1">
      <c r="A28" s="68" t="s">
        <v>72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18.75" customHeight="1">
      <c r="A29" s="68" t="s">
        <v>73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8.75" customHeight="1">
      <c r="A30" s="68" t="s">
        <v>74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0.25" customHeight="1">
      <c r="A31" s="68" t="s">
        <v>75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</sheetData>
  <sheetProtection password="C6DC" sheet="1" objects="1" scenarios="1"/>
  <mergeCells count="15">
    <mergeCell ref="A29:T29"/>
    <mergeCell ref="A30:T30"/>
    <mergeCell ref="A31:T31"/>
    <mergeCell ref="A18:T18"/>
    <mergeCell ref="A25:T25"/>
    <mergeCell ref="A26:T26"/>
    <mergeCell ref="A27:T27"/>
    <mergeCell ref="A28:T28"/>
    <mergeCell ref="A22:T22"/>
    <mergeCell ref="A23:T23"/>
    <mergeCell ref="B1:R1"/>
    <mergeCell ref="A24:T24"/>
    <mergeCell ref="A19:T19"/>
    <mergeCell ref="A20:T20"/>
    <mergeCell ref="A21:T2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34">
      <selection activeCell="D34" sqref="D34:H34"/>
    </sheetView>
  </sheetViews>
  <sheetFormatPr defaultColWidth="9.00390625" defaultRowHeight="12.75"/>
  <cols>
    <col min="1" max="18" width="4.75390625" style="0" customWidth="1"/>
    <col min="19" max="19" width="5.375" style="0" customWidth="1"/>
    <col min="20" max="20" width="8.75390625" style="0" customWidth="1"/>
  </cols>
  <sheetData>
    <row r="1" spans="1:18" ht="21.75" customHeight="1" hidden="1" thickBot="1">
      <c r="A1" s="32"/>
      <c r="B1" s="66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18" ht="19.5" customHeight="1" hidden="1" thickBo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18" ht="19.5" customHeight="1" hidden="1" thickBot="1">
      <c r="B3" s="26"/>
      <c r="C3" s="27"/>
      <c r="D3" s="27"/>
      <c r="E3" s="34">
        <v>1</v>
      </c>
      <c r="F3" s="35">
        <f>IF(кроссворд!F3=ответы!F3,1,0)</f>
        <v>0</v>
      </c>
      <c r="G3" s="35">
        <f>IF(кроссворд!G3=ответы!G3,1,0)</f>
        <v>0</v>
      </c>
      <c r="H3" s="35">
        <f>IF(кроссворд!H3=ответы!H3,1,0)</f>
        <v>0</v>
      </c>
      <c r="I3" s="35">
        <f>IF(кроссворд!I3=ответы!I3,1,0)</f>
        <v>0</v>
      </c>
      <c r="J3" s="35">
        <f>IF(кроссворд!J3=ответы!J3,1,0)</f>
        <v>0</v>
      </c>
      <c r="K3" s="37">
        <f>IF(кроссворд!K3=ответы!K3,1,0)</f>
        <v>0</v>
      </c>
      <c r="L3" s="35">
        <f>IF(кроссворд!L3=ответы!L3,1,0)</f>
        <v>0</v>
      </c>
      <c r="M3" s="35">
        <f>IF(кроссворд!M3=ответы!M3,1,0)</f>
        <v>0</v>
      </c>
      <c r="N3" s="35">
        <f>IF(кроссворд!N3=ответы!N3,1,0)</f>
        <v>0</v>
      </c>
      <c r="O3" s="35">
        <f>IF(кроссворд!O3=ответы!O3,1,0)</f>
        <v>0</v>
      </c>
      <c r="P3" s="35">
        <f>IF(кроссворд!P3=ответы!P3,1,0)</f>
        <v>0</v>
      </c>
      <c r="Q3" s="35">
        <f>IF(кроссворд!Q3=ответы!Q3,1,0)</f>
        <v>0</v>
      </c>
      <c r="R3" s="28"/>
    </row>
    <row r="4" spans="2:18" ht="19.5" customHeight="1" hidden="1" thickBot="1">
      <c r="B4" s="26"/>
      <c r="C4" s="27"/>
      <c r="D4" s="27"/>
      <c r="E4" s="34">
        <v>2</v>
      </c>
      <c r="F4" s="35">
        <f>IF(кроссворд!F4=ответы!F4,1,0)</f>
        <v>0</v>
      </c>
      <c r="G4" s="35">
        <f>IF(кроссворд!G4=ответы!G4,1,0)</f>
        <v>0</v>
      </c>
      <c r="H4" s="35">
        <f>IF(кроссворд!H4=ответы!H4,1,0)</f>
        <v>0</v>
      </c>
      <c r="I4" s="35">
        <f>IF(кроссворд!I4=ответы!I4,1,0)</f>
        <v>0</v>
      </c>
      <c r="J4" s="35">
        <f>IF(кроссворд!J4=ответы!J4,1,0)</f>
        <v>0</v>
      </c>
      <c r="K4" s="37">
        <f>IF(кроссворд!K4=ответы!K4,1,0)</f>
        <v>0</v>
      </c>
      <c r="L4" s="35">
        <f>IF(кроссворд!L4=ответы!L4,1,0)</f>
        <v>0</v>
      </c>
      <c r="M4" s="35">
        <f>IF(кроссворд!M4=ответы!M4,1,0)</f>
        <v>0</v>
      </c>
      <c r="N4" s="35">
        <f>IF(кроссворд!N4=ответы!N4,1,0)</f>
        <v>0</v>
      </c>
      <c r="O4" s="35">
        <f>IF(кроссворд!O4=ответы!O4,1,0)</f>
        <v>0</v>
      </c>
      <c r="P4" s="35">
        <f>IF(кроссворд!P4=ответы!P4,1,0)</f>
        <v>0</v>
      </c>
      <c r="Q4" s="27"/>
      <c r="R4" s="28"/>
    </row>
    <row r="5" spans="2:18" ht="19.5" customHeight="1" hidden="1" thickBot="1">
      <c r="B5" s="26"/>
      <c r="C5" s="27"/>
      <c r="D5" s="27"/>
      <c r="E5" s="27"/>
      <c r="F5" s="27"/>
      <c r="G5" s="27"/>
      <c r="H5" s="34">
        <v>3</v>
      </c>
      <c r="I5" s="35">
        <f>IF(кроссворд!I5=ответы!I5,1,0)</f>
        <v>0</v>
      </c>
      <c r="J5" s="35">
        <f>IF(кроссворд!J5=ответы!J5,1,0)</f>
        <v>0</v>
      </c>
      <c r="K5" s="37">
        <f>IF(кроссворд!K5=ответы!K5,1,0)</f>
        <v>0</v>
      </c>
      <c r="L5" s="35">
        <f>IF(кроссворд!L5=ответы!L5,1,0)</f>
        <v>0</v>
      </c>
      <c r="M5" s="35">
        <f>IF(кроссворд!M5=ответы!M5,1,0)</f>
        <v>0</v>
      </c>
      <c r="N5" s="27"/>
      <c r="O5" s="27"/>
      <c r="P5" s="27"/>
      <c r="Q5" s="27"/>
      <c r="R5" s="28"/>
    </row>
    <row r="6" spans="2:18" ht="19.5" customHeight="1" hidden="1" thickBot="1">
      <c r="B6" s="26"/>
      <c r="C6" s="27"/>
      <c r="D6" s="27"/>
      <c r="E6" s="27"/>
      <c r="F6" s="27"/>
      <c r="G6" s="27"/>
      <c r="H6" s="34">
        <v>4</v>
      </c>
      <c r="I6" s="35">
        <f>IF(кроссворд!I6=ответы!I6,1,0)</f>
        <v>0</v>
      </c>
      <c r="J6" s="35">
        <f>IF(кроссворд!J6=ответы!J6,1,0)</f>
        <v>0</v>
      </c>
      <c r="K6" s="37">
        <f>IF(кроссворд!K6=ответы!K6,1,0)</f>
        <v>0</v>
      </c>
      <c r="L6" s="27"/>
      <c r="M6" s="27"/>
      <c r="N6" s="27"/>
      <c r="O6" s="27"/>
      <c r="P6" s="27"/>
      <c r="Q6" s="27"/>
      <c r="R6" s="28"/>
    </row>
    <row r="7" spans="2:18" ht="19.5" customHeight="1" hidden="1" thickBot="1">
      <c r="B7" s="26"/>
      <c r="C7" s="27"/>
      <c r="D7" s="27"/>
      <c r="E7" s="27"/>
      <c r="F7" s="34">
        <v>5</v>
      </c>
      <c r="G7" s="35">
        <f>IF(кроссворд!G7=ответы!G7,1,0)</f>
        <v>0</v>
      </c>
      <c r="H7" s="35">
        <f>IF(кроссворд!H7=ответы!H7,1,0)</f>
        <v>0</v>
      </c>
      <c r="I7" s="35">
        <f>IF(кроссворд!I7=ответы!I7,1,0)</f>
        <v>0</v>
      </c>
      <c r="J7" s="35">
        <f>IF(кроссворд!J7=ответы!J7,1,0)</f>
        <v>0</v>
      </c>
      <c r="K7" s="37">
        <f>IF(кроссворд!K7=ответы!K7,1,0)</f>
        <v>0</v>
      </c>
      <c r="L7" s="35">
        <f>IF(кроссворд!L7=ответы!L7,1,0)</f>
        <v>0</v>
      </c>
      <c r="M7" s="27"/>
      <c r="N7" s="27"/>
      <c r="O7" s="27"/>
      <c r="P7" s="27"/>
      <c r="Q7" s="27"/>
      <c r="R7" s="28"/>
    </row>
    <row r="8" spans="2:18" ht="19.5" customHeight="1" hidden="1" thickBot="1">
      <c r="B8" s="26"/>
      <c r="C8" s="27"/>
      <c r="D8" s="27"/>
      <c r="E8" s="27"/>
      <c r="F8" s="27"/>
      <c r="G8" s="27"/>
      <c r="H8" s="27"/>
      <c r="I8" s="34">
        <v>6</v>
      </c>
      <c r="J8" s="35">
        <f>IF(кроссворд!J8=ответы!J8,1,0)</f>
        <v>0</v>
      </c>
      <c r="K8" s="37">
        <f>IF(кроссворд!K8=ответы!K8,1,0)</f>
        <v>0</v>
      </c>
      <c r="L8" s="35">
        <f>IF(кроссворд!L8=ответы!L8,1,0)</f>
        <v>0</v>
      </c>
      <c r="M8" s="35">
        <f>IF(кроссворд!M8=ответы!M8,1,0)</f>
        <v>0</v>
      </c>
      <c r="N8" s="35">
        <f>IF(кроссворд!N8=ответы!N8,1,0)</f>
        <v>0</v>
      </c>
      <c r="O8" s="35">
        <f>IF(кроссворд!O8=ответы!O8,1,0)</f>
        <v>0</v>
      </c>
      <c r="P8" s="27"/>
      <c r="Q8" s="27"/>
      <c r="R8" s="28"/>
    </row>
    <row r="9" spans="2:18" ht="19.5" customHeight="1" hidden="1" thickBot="1">
      <c r="B9" s="26"/>
      <c r="C9" s="27"/>
      <c r="D9" s="27"/>
      <c r="E9" s="27"/>
      <c r="F9" s="27"/>
      <c r="G9" s="27"/>
      <c r="H9" s="34">
        <v>7</v>
      </c>
      <c r="I9" s="35">
        <f>IF(кроссворд!I9=ответы!I9,1,0)</f>
        <v>0</v>
      </c>
      <c r="J9" s="35">
        <f>IF(кроссворд!J9=ответы!J9,1,0)</f>
        <v>0</v>
      </c>
      <c r="K9" s="37">
        <f>IF(кроссворд!K9=ответы!K9,1,0)</f>
        <v>0</v>
      </c>
      <c r="L9" s="35">
        <f>IF(кроссворд!L9=ответы!L9,1,0)</f>
        <v>0</v>
      </c>
      <c r="M9" s="35">
        <f>IF(кроссворд!M9=ответы!M9,1,0)</f>
        <v>0</v>
      </c>
      <c r="N9" s="35">
        <f>IF(кроссворд!N9=ответы!N9,1,0)</f>
        <v>0</v>
      </c>
      <c r="O9" s="35">
        <f>IF(кроссворд!O9=ответы!O9,1,0)</f>
        <v>0</v>
      </c>
      <c r="P9" s="35">
        <f>IF(кроссворд!P9=ответы!P9,1,0)</f>
        <v>0</v>
      </c>
      <c r="Q9" s="27"/>
      <c r="R9" s="28"/>
    </row>
    <row r="10" spans="2:18" ht="19.5" customHeight="1" hidden="1" thickBot="1">
      <c r="B10" s="26"/>
      <c r="C10" s="27"/>
      <c r="D10" s="27"/>
      <c r="E10" s="34">
        <v>8</v>
      </c>
      <c r="F10" s="35">
        <f>IF(кроссворд!F10=ответы!F10,1,0)</f>
        <v>0</v>
      </c>
      <c r="G10" s="35">
        <f>IF(кроссворд!G10=ответы!G10,1,0)</f>
        <v>0</v>
      </c>
      <c r="H10" s="35">
        <f>IF(кроссворд!H10=ответы!H10,1,0)</f>
        <v>0</v>
      </c>
      <c r="I10" s="35">
        <f>IF(кроссворд!I10=ответы!I10,1,0)</f>
        <v>0</v>
      </c>
      <c r="J10" s="35">
        <f>IF(кроссворд!J10=ответы!J10,1,0)</f>
        <v>0</v>
      </c>
      <c r="K10" s="37">
        <f>IF(кроссворд!K10=ответы!K10,1,0)</f>
        <v>0</v>
      </c>
      <c r="L10" s="35">
        <f>IF(кроссворд!L10=ответы!L10,1,0)</f>
        <v>0</v>
      </c>
      <c r="M10" s="35">
        <f>IF(кроссворд!M10=ответы!M10,1,0)</f>
        <v>0</v>
      </c>
      <c r="N10" s="35">
        <f>IF(кроссворд!N10=ответы!N10,1,0)</f>
        <v>0</v>
      </c>
      <c r="O10" s="35">
        <f>IF(кроссворд!O10=ответы!O10,1,0)</f>
        <v>0</v>
      </c>
      <c r="P10" s="35">
        <f>IF(кроссворд!P10=ответы!P10,1,0)</f>
        <v>0</v>
      </c>
      <c r="Q10" s="27"/>
      <c r="R10" s="28"/>
    </row>
    <row r="11" spans="2:18" ht="19.5" customHeight="1" hidden="1" thickBot="1">
      <c r="B11" s="26"/>
      <c r="C11" s="27"/>
      <c r="D11" s="27"/>
      <c r="E11" s="27"/>
      <c r="F11" s="27"/>
      <c r="G11" s="27"/>
      <c r="H11" s="27"/>
      <c r="I11" s="34">
        <v>9</v>
      </c>
      <c r="J11" s="37">
        <f>IF(кроссворд!J11=ответы!J11,1,0)</f>
        <v>0</v>
      </c>
      <c r="K11" s="37">
        <f>IF(кроссворд!K11=ответы!K11,1,0)</f>
        <v>0</v>
      </c>
      <c r="L11" s="37">
        <f>IF(кроссворд!L11=ответы!L11,1,0)</f>
        <v>0</v>
      </c>
      <c r="M11" s="37">
        <f>IF(кроссворд!M11=ответы!M11,1,0)</f>
        <v>0</v>
      </c>
      <c r="N11" s="27"/>
      <c r="O11" s="27"/>
      <c r="P11" s="27"/>
      <c r="Q11" s="27"/>
      <c r="R11" s="28"/>
    </row>
    <row r="12" spans="2:18" ht="19.5" customHeight="1" hidden="1" thickBot="1">
      <c r="B12" s="26"/>
      <c r="C12" s="27"/>
      <c r="D12" s="27"/>
      <c r="E12" s="27"/>
      <c r="F12" s="34">
        <v>10</v>
      </c>
      <c r="G12" s="35">
        <f>IF(кроссворд!G12=ответы!G12,1,0)</f>
        <v>0</v>
      </c>
      <c r="H12" s="35">
        <f>IF(кроссворд!H12=ответы!H12,1,0)</f>
        <v>0</v>
      </c>
      <c r="I12" s="35">
        <f>IF(кроссворд!I12=ответы!I12,1,0)</f>
        <v>0</v>
      </c>
      <c r="J12" s="35">
        <f>IF(кроссворд!J12=ответы!J12,1,0)</f>
        <v>0</v>
      </c>
      <c r="K12" s="37">
        <f>IF(кроссворд!K12=ответы!K12,1,0)</f>
        <v>0</v>
      </c>
      <c r="L12" s="45"/>
      <c r="M12" s="27"/>
      <c r="N12" s="27"/>
      <c r="O12" s="27"/>
      <c r="P12" s="27"/>
      <c r="Q12" s="27"/>
      <c r="R12" s="28"/>
    </row>
    <row r="13" spans="2:18" ht="19.5" customHeight="1" hidden="1" thickBot="1">
      <c r="B13" s="26"/>
      <c r="C13" s="27"/>
      <c r="D13" s="27"/>
      <c r="E13" s="27"/>
      <c r="F13" s="27"/>
      <c r="G13" s="49">
        <v>11</v>
      </c>
      <c r="H13" s="35">
        <f>IF(кроссворд!H13=ответы!H13,1,0)</f>
        <v>0</v>
      </c>
      <c r="I13" s="35">
        <f>IF(кроссворд!I13=ответы!I13,1,0)</f>
        <v>0</v>
      </c>
      <c r="J13" s="35">
        <f>IF(кроссворд!J13=ответы!J13,1,0)</f>
        <v>0</v>
      </c>
      <c r="K13" s="37">
        <f>IF(кроссворд!K13=ответы!K13,1,0)</f>
        <v>0</v>
      </c>
      <c r="L13" s="27"/>
      <c r="M13" s="27"/>
      <c r="N13" s="27"/>
      <c r="O13" s="27"/>
      <c r="P13" s="27"/>
      <c r="Q13" s="27"/>
      <c r="R13" s="28"/>
    </row>
    <row r="14" spans="2:18" ht="19.5" customHeight="1" hidden="1" thickBot="1">
      <c r="B14" s="26"/>
      <c r="C14" s="27"/>
      <c r="D14" s="27"/>
      <c r="E14" s="34">
        <v>12</v>
      </c>
      <c r="F14" s="35">
        <f>IF(кроссворд!F14=ответы!F14,1,0)</f>
        <v>0</v>
      </c>
      <c r="G14" s="35">
        <f>IF(кроссворд!G14=ответы!G14,1,0)</f>
        <v>0</v>
      </c>
      <c r="H14" s="35">
        <f>IF(кроссворд!H14=ответы!H14,1,0)</f>
        <v>0</v>
      </c>
      <c r="I14" s="35">
        <f>IF(кроссворд!I14=ответы!I14,1,0)</f>
        <v>0</v>
      </c>
      <c r="J14" s="35">
        <f>IF(кроссворд!J14=ответы!J14,1,0)</f>
        <v>0</v>
      </c>
      <c r="K14" s="37">
        <f>IF(кроссворд!K14=ответы!K14,1,0)</f>
        <v>0</v>
      </c>
      <c r="L14" s="35">
        <f>IF(кроссворд!L14=ответы!L14,1,0)</f>
        <v>0</v>
      </c>
      <c r="M14" s="35">
        <f>IF(кроссворд!M14=ответы!M14,1,0)</f>
        <v>0</v>
      </c>
      <c r="N14" s="45"/>
      <c r="O14" s="27"/>
      <c r="P14" s="27"/>
      <c r="Q14" s="27"/>
      <c r="R14" s="28"/>
    </row>
    <row r="15" spans="2:18" ht="19.5" customHeight="1" hidden="1" thickBot="1">
      <c r="B15" s="26"/>
      <c r="C15" s="34">
        <v>13</v>
      </c>
      <c r="D15" s="35">
        <f>IF(кроссворд!D15=ответы!D15,1,0)</f>
        <v>0</v>
      </c>
      <c r="E15" s="35">
        <f>IF(кроссворд!E15=ответы!E15,1,0)</f>
        <v>0</v>
      </c>
      <c r="F15" s="35">
        <f>IF(кроссворд!F15=ответы!F15,1,0)</f>
        <v>0</v>
      </c>
      <c r="G15" s="35">
        <f>IF(кроссворд!G15=ответы!G15,1,0)</f>
        <v>0</v>
      </c>
      <c r="H15" s="35">
        <f>IF(кроссворд!H15=ответы!H15,1,0)</f>
        <v>0</v>
      </c>
      <c r="I15" s="35">
        <f>IF(кроссворд!I15=ответы!I15,1,0)</f>
        <v>0</v>
      </c>
      <c r="J15" s="35">
        <f>IF(кроссворд!J15=ответы!J15,1,0)</f>
        <v>0</v>
      </c>
      <c r="K15" s="37">
        <f>IF(кроссворд!K15=ответы!K15,1,0)</f>
        <v>0</v>
      </c>
      <c r="L15" s="35">
        <f>IF(кроссворд!L15=ответы!L15,1,0)</f>
        <v>0</v>
      </c>
      <c r="M15" s="35">
        <f>IF(кроссворд!M15=ответы!M15,1,0)</f>
        <v>0</v>
      </c>
      <c r="N15" s="35">
        <f>IF(кроссворд!N15=ответы!N15,1,0)</f>
        <v>0</v>
      </c>
      <c r="O15" s="27"/>
      <c r="P15" s="27"/>
      <c r="Q15" s="27"/>
      <c r="R15" s="28"/>
    </row>
    <row r="16" spans="2:18" ht="19.5" customHeight="1" hidden="1" thickBo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ht="12.75" hidden="1"/>
    <row r="18" spans="1:20" ht="12.75" hidden="1">
      <c r="A18" s="69" t="s">
        <v>69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1" ht="18.75" customHeight="1" hidden="1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>
        <f>COUNTIF(F3:Q3,1)</f>
        <v>0</v>
      </c>
    </row>
    <row r="20" spans="1:21" ht="18.75" customHeight="1" hidden="1">
      <c r="A20" s="68" t="s">
        <v>63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>
        <f>COUNTIF(F4:P4,1)</f>
        <v>0</v>
      </c>
    </row>
    <row r="21" spans="1:21" ht="21" customHeight="1" hidden="1">
      <c r="A21" s="68" t="s">
        <v>64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>
        <f>COUNTIF(I5:M5,1)</f>
        <v>0</v>
      </c>
    </row>
    <row r="22" spans="1:21" ht="19.5" customHeight="1" hidden="1">
      <c r="A22" s="68" t="s">
        <v>65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>
        <f>COUNTIF(I6:K6,1)</f>
        <v>0</v>
      </c>
    </row>
    <row r="23" spans="1:21" ht="18.75" customHeight="1" hidden="1">
      <c r="A23" s="68" t="s">
        <v>66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>
        <f>COUNTIF(G7:L7,1)</f>
        <v>0</v>
      </c>
    </row>
    <row r="24" spans="1:21" ht="18.75" customHeight="1" hidden="1">
      <c r="A24" s="68" t="s">
        <v>67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>
        <f>COUNTIF(J8:O8,1)</f>
        <v>0</v>
      </c>
    </row>
    <row r="25" spans="1:21" ht="19.5" customHeight="1" hidden="1">
      <c r="A25" s="71" t="s">
        <v>68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>
        <f>COUNTIF(I9:P9,1)</f>
        <v>0</v>
      </c>
    </row>
    <row r="26" spans="1:21" ht="18.75" customHeight="1" hidden="1">
      <c r="A26" s="68" t="s">
        <v>70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>
        <f>COUNTIF(F10:P10,1)</f>
        <v>0</v>
      </c>
    </row>
    <row r="27" spans="1:21" ht="18.75" customHeight="1" hidden="1">
      <c r="A27" s="68" t="s">
        <v>71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>
        <f>COUNTIF(J11:M11,1)</f>
        <v>0</v>
      </c>
    </row>
    <row r="28" spans="1:21" ht="18.75" customHeight="1" hidden="1">
      <c r="A28" s="68" t="s">
        <v>72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>
        <f>COUNTIF(G12:K12,1)</f>
        <v>0</v>
      </c>
    </row>
    <row r="29" spans="1:21" ht="18.75" customHeight="1" hidden="1">
      <c r="A29" s="68" t="s">
        <v>73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>
        <f>COUNTIF(H13:K13,1)</f>
        <v>0</v>
      </c>
    </row>
    <row r="30" spans="1:21" ht="18.75" customHeight="1" hidden="1">
      <c r="A30" s="68" t="s">
        <v>74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>
        <f>COUNTIF(F14:M14,1)</f>
        <v>0</v>
      </c>
    </row>
    <row r="31" spans="1:21" ht="20.25" customHeight="1" hidden="1">
      <c r="A31" s="68" t="s">
        <v>75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>
        <f>COUNTIF(D15:N15,1)</f>
        <v>0</v>
      </c>
    </row>
    <row r="32" ht="12.75" hidden="1">
      <c r="U32">
        <v>94</v>
      </c>
    </row>
    <row r="33" spans="2:10" ht="15.75" hidden="1">
      <c r="B33" s="51" t="s">
        <v>77</v>
      </c>
      <c r="C33" s="51"/>
      <c r="D33" s="51"/>
      <c r="E33" s="51"/>
      <c r="F33" s="51"/>
      <c r="G33" s="51"/>
      <c r="H33" s="51"/>
      <c r="I33" s="51"/>
      <c r="J33">
        <f>SUM($U$19:$U$31)</f>
        <v>0</v>
      </c>
    </row>
    <row r="34" spans="2:20" ht="15.75">
      <c r="B34" s="50" t="s">
        <v>78</v>
      </c>
      <c r="C34" s="50"/>
      <c r="D34" s="72" t="str">
        <f>IF(J33&gt;=90,"отлично",IF(J33&gt;=70,"хорошо",IF(J33&gt;=50,"удовлетворительно","неудовлетворительно")))</f>
        <v>неудовлетворительно</v>
      </c>
      <c r="E34" s="73"/>
      <c r="F34" s="73"/>
      <c r="G34" s="73"/>
      <c r="H34" s="73"/>
      <c r="I34" s="50"/>
      <c r="P34" s="50"/>
      <c r="Q34" s="50"/>
      <c r="R34" s="50"/>
      <c r="S34" s="50"/>
      <c r="T34" s="50"/>
    </row>
  </sheetData>
  <sheetProtection password="C6DC" sheet="1" objects="1" scenarios="1"/>
  <mergeCells count="16">
    <mergeCell ref="A31:T31"/>
    <mergeCell ref="A18:T18"/>
    <mergeCell ref="A27:T27"/>
    <mergeCell ref="A28:T28"/>
    <mergeCell ref="B1:R1"/>
    <mergeCell ref="D34:H34"/>
    <mergeCell ref="A24:T24"/>
    <mergeCell ref="A19:T19"/>
    <mergeCell ref="A20:T20"/>
    <mergeCell ref="A21:T21"/>
    <mergeCell ref="A29:T29"/>
    <mergeCell ref="A30:T30"/>
    <mergeCell ref="A22:T22"/>
    <mergeCell ref="A23:T23"/>
    <mergeCell ref="A25:T25"/>
    <mergeCell ref="A26:T2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32">
      <selection activeCell="M61" sqref="M61"/>
    </sheetView>
  </sheetViews>
  <sheetFormatPr defaultColWidth="9.00390625" defaultRowHeight="12.75"/>
  <cols>
    <col min="1" max="18" width="4.75390625" style="0" customWidth="1"/>
    <col min="19" max="19" width="5.375" style="0" customWidth="1"/>
  </cols>
  <sheetData>
    <row r="1" spans="1:18" ht="21.75" customHeight="1" hidden="1" thickBot="1">
      <c r="A1" s="32"/>
      <c r="B1" s="66" t="s">
        <v>76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18" ht="19.5" customHeight="1" hidden="1" thickBo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2:18" ht="19.5" customHeight="1" hidden="1" thickBot="1">
      <c r="B3" s="26"/>
      <c r="C3" s="27"/>
      <c r="D3" s="27"/>
      <c r="E3" s="34">
        <v>1</v>
      </c>
      <c r="F3" s="35" t="s">
        <v>37</v>
      </c>
      <c r="G3" s="35" t="s">
        <v>38</v>
      </c>
      <c r="H3" s="35" t="s">
        <v>39</v>
      </c>
      <c r="I3" s="35" t="s">
        <v>40</v>
      </c>
      <c r="J3" s="36" t="s">
        <v>41</v>
      </c>
      <c r="K3" s="37" t="s">
        <v>42</v>
      </c>
      <c r="L3" s="38" t="s">
        <v>43</v>
      </c>
      <c r="M3" s="35" t="s">
        <v>38</v>
      </c>
      <c r="N3" s="35" t="s">
        <v>40</v>
      </c>
      <c r="O3" s="35" t="s">
        <v>38</v>
      </c>
      <c r="P3" s="35" t="s">
        <v>44</v>
      </c>
      <c r="Q3" s="35" t="s">
        <v>37</v>
      </c>
      <c r="R3" s="28"/>
    </row>
    <row r="4" spans="2:18" ht="19.5" customHeight="1" hidden="1" thickBot="1">
      <c r="B4" s="26"/>
      <c r="C4" s="27"/>
      <c r="D4" s="27"/>
      <c r="E4" s="34">
        <v>2</v>
      </c>
      <c r="F4" s="35" t="s">
        <v>45</v>
      </c>
      <c r="G4" s="35" t="s">
        <v>41</v>
      </c>
      <c r="H4" s="35" t="s">
        <v>37</v>
      </c>
      <c r="I4" s="35" t="s">
        <v>41</v>
      </c>
      <c r="J4" s="36" t="s">
        <v>42</v>
      </c>
      <c r="K4" s="37" t="s">
        <v>43</v>
      </c>
      <c r="L4" s="38" t="s">
        <v>38</v>
      </c>
      <c r="M4" s="35" t="s">
        <v>40</v>
      </c>
      <c r="N4" s="35" t="s">
        <v>38</v>
      </c>
      <c r="O4" s="35" t="s">
        <v>44</v>
      </c>
      <c r="P4" s="35" t="s">
        <v>37</v>
      </c>
      <c r="Q4" s="27"/>
      <c r="R4" s="28"/>
    </row>
    <row r="5" spans="2:18" ht="19.5" customHeight="1" hidden="1" thickBot="1">
      <c r="B5" s="26"/>
      <c r="C5" s="27"/>
      <c r="D5" s="27"/>
      <c r="E5" s="27"/>
      <c r="F5" s="27"/>
      <c r="G5" s="27"/>
      <c r="H5" s="34">
        <v>3</v>
      </c>
      <c r="I5" s="35" t="s">
        <v>46</v>
      </c>
      <c r="J5" s="36" t="s">
        <v>47</v>
      </c>
      <c r="K5" s="37" t="s">
        <v>38</v>
      </c>
      <c r="L5" s="38" t="s">
        <v>40</v>
      </c>
      <c r="M5" s="35" t="s">
        <v>48</v>
      </c>
      <c r="N5" s="27"/>
      <c r="O5" s="27"/>
      <c r="P5" s="27"/>
      <c r="Q5" s="27"/>
      <c r="R5" s="28"/>
    </row>
    <row r="6" spans="2:18" ht="19.5" customHeight="1" hidden="1" thickBot="1">
      <c r="B6" s="26"/>
      <c r="C6" s="27"/>
      <c r="D6" s="27"/>
      <c r="E6" s="27"/>
      <c r="F6" s="27"/>
      <c r="G6" s="27"/>
      <c r="H6" s="34">
        <v>4</v>
      </c>
      <c r="I6" s="35" t="s">
        <v>37</v>
      </c>
      <c r="J6" s="36" t="s">
        <v>41</v>
      </c>
      <c r="K6" s="37" t="s">
        <v>49</v>
      </c>
      <c r="L6" s="27"/>
      <c r="M6" s="27"/>
      <c r="N6" s="27"/>
      <c r="O6" s="27"/>
      <c r="P6" s="27"/>
      <c r="Q6" s="27"/>
      <c r="R6" s="28"/>
    </row>
    <row r="7" spans="2:18" ht="19.5" customHeight="1" hidden="1" thickBot="1">
      <c r="B7" s="26"/>
      <c r="C7" s="27"/>
      <c r="D7" s="27"/>
      <c r="E7" s="27"/>
      <c r="F7" s="34">
        <v>5</v>
      </c>
      <c r="G7" s="35" t="s">
        <v>50</v>
      </c>
      <c r="H7" s="35" t="s">
        <v>41</v>
      </c>
      <c r="I7" s="35" t="s">
        <v>43</v>
      </c>
      <c r="J7" s="36" t="s">
        <v>51</v>
      </c>
      <c r="K7" s="37" t="s">
        <v>37</v>
      </c>
      <c r="L7" s="38" t="s">
        <v>48</v>
      </c>
      <c r="M7" s="27"/>
      <c r="N7" s="27"/>
      <c r="O7" s="27"/>
      <c r="P7" s="27"/>
      <c r="Q7" s="27"/>
      <c r="R7" s="28"/>
    </row>
    <row r="8" spans="2:18" ht="19.5" customHeight="1" hidden="1" thickBot="1">
      <c r="B8" s="26"/>
      <c r="C8" s="27"/>
      <c r="D8" s="27"/>
      <c r="E8" s="27"/>
      <c r="F8" s="27"/>
      <c r="G8" s="27"/>
      <c r="H8" s="27"/>
      <c r="I8" s="34">
        <v>6</v>
      </c>
      <c r="J8" s="36" t="s">
        <v>52</v>
      </c>
      <c r="K8" s="37" t="s">
        <v>39</v>
      </c>
      <c r="L8" s="38" t="s">
        <v>41</v>
      </c>
      <c r="M8" s="35" t="s">
        <v>50</v>
      </c>
      <c r="N8" s="35" t="s">
        <v>41</v>
      </c>
      <c r="O8" s="35" t="s">
        <v>53</v>
      </c>
      <c r="P8" s="27"/>
      <c r="Q8" s="27"/>
      <c r="R8" s="28"/>
    </row>
    <row r="9" spans="2:18" ht="19.5" customHeight="1" hidden="1" thickBot="1">
      <c r="B9" s="26"/>
      <c r="C9" s="27"/>
      <c r="D9" s="27"/>
      <c r="E9" s="27"/>
      <c r="F9" s="27"/>
      <c r="G9" s="27"/>
      <c r="H9" s="34">
        <v>7</v>
      </c>
      <c r="I9" s="39" t="s">
        <v>52</v>
      </c>
      <c r="J9" s="36" t="s">
        <v>39</v>
      </c>
      <c r="K9" s="37" t="s">
        <v>54</v>
      </c>
      <c r="L9" s="38" t="s">
        <v>38</v>
      </c>
      <c r="M9" s="35" t="s">
        <v>40</v>
      </c>
      <c r="N9" s="35" t="s">
        <v>44</v>
      </c>
      <c r="O9" s="35" t="s">
        <v>54</v>
      </c>
      <c r="P9" s="35" t="s">
        <v>49</v>
      </c>
      <c r="Q9" s="27"/>
      <c r="R9" s="28"/>
    </row>
    <row r="10" spans="2:18" ht="19.5" customHeight="1" hidden="1" thickBot="1">
      <c r="B10" s="26"/>
      <c r="C10" s="27"/>
      <c r="D10" s="27"/>
      <c r="E10" s="34">
        <v>8</v>
      </c>
      <c r="F10" s="35" t="s">
        <v>50</v>
      </c>
      <c r="G10" s="35" t="s">
        <v>55</v>
      </c>
      <c r="H10" s="35" t="s">
        <v>49</v>
      </c>
      <c r="I10" s="35" t="s">
        <v>43</v>
      </c>
      <c r="J10" s="40" t="s">
        <v>56</v>
      </c>
      <c r="K10" s="41" t="s">
        <v>57</v>
      </c>
      <c r="L10" s="42" t="s">
        <v>48</v>
      </c>
      <c r="M10" s="39" t="s">
        <v>37</v>
      </c>
      <c r="N10" s="35" t="s">
        <v>38</v>
      </c>
      <c r="O10" s="35" t="s">
        <v>43</v>
      </c>
      <c r="P10" s="35" t="s">
        <v>51</v>
      </c>
      <c r="Q10" s="27"/>
      <c r="R10" s="28"/>
    </row>
    <row r="11" spans="2:18" ht="19.5" customHeight="1" hidden="1" thickBot="1">
      <c r="B11" s="26"/>
      <c r="C11" s="27"/>
      <c r="D11" s="27"/>
      <c r="E11" s="27"/>
      <c r="F11" s="27"/>
      <c r="G11" s="27"/>
      <c r="H11" s="27"/>
      <c r="I11" s="34">
        <v>9</v>
      </c>
      <c r="J11" s="37" t="s">
        <v>58</v>
      </c>
      <c r="K11" s="37" t="s">
        <v>38</v>
      </c>
      <c r="L11" s="37" t="s">
        <v>52</v>
      </c>
      <c r="M11" s="37" t="s">
        <v>51</v>
      </c>
      <c r="N11" s="27"/>
      <c r="O11" s="27"/>
      <c r="P11" s="27"/>
      <c r="Q11" s="27"/>
      <c r="R11" s="28"/>
    </row>
    <row r="12" spans="2:18" ht="19.5" customHeight="1" hidden="1" thickBot="1">
      <c r="B12" s="26"/>
      <c r="C12" s="27"/>
      <c r="D12" s="27"/>
      <c r="E12" s="27"/>
      <c r="F12" s="34">
        <v>10</v>
      </c>
      <c r="G12" s="35" t="s">
        <v>52</v>
      </c>
      <c r="H12" s="35" t="s">
        <v>41</v>
      </c>
      <c r="I12" s="35" t="s">
        <v>43</v>
      </c>
      <c r="J12" s="43" t="s">
        <v>56</v>
      </c>
      <c r="K12" s="44" t="s">
        <v>46</v>
      </c>
      <c r="L12" s="45"/>
      <c r="M12" s="27"/>
      <c r="N12" s="27"/>
      <c r="O12" s="27"/>
      <c r="P12" s="27"/>
      <c r="Q12" s="27"/>
      <c r="R12" s="28"/>
    </row>
    <row r="13" spans="2:18" ht="19.5" customHeight="1" hidden="1" thickBot="1">
      <c r="B13" s="26"/>
      <c r="C13" s="27"/>
      <c r="D13" s="27"/>
      <c r="E13" s="27"/>
      <c r="F13" s="27"/>
      <c r="G13" s="46">
        <v>11</v>
      </c>
      <c r="H13" s="35" t="s">
        <v>58</v>
      </c>
      <c r="I13" s="35" t="s">
        <v>54</v>
      </c>
      <c r="J13" s="36" t="s">
        <v>44</v>
      </c>
      <c r="K13" s="33" t="s">
        <v>49</v>
      </c>
      <c r="L13" s="27"/>
      <c r="M13" s="27"/>
      <c r="N13" s="27"/>
      <c r="O13" s="27"/>
      <c r="P13" s="27"/>
      <c r="Q13" s="27"/>
      <c r="R13" s="28"/>
    </row>
    <row r="14" spans="2:18" ht="19.5" customHeight="1" hidden="1" thickBot="1" thickTop="1">
      <c r="B14" s="26"/>
      <c r="C14" s="27"/>
      <c r="D14" s="27"/>
      <c r="E14" s="34">
        <v>12</v>
      </c>
      <c r="F14" s="35" t="s">
        <v>59</v>
      </c>
      <c r="G14" s="35" t="s">
        <v>48</v>
      </c>
      <c r="H14" s="35" t="s">
        <v>43</v>
      </c>
      <c r="I14" s="35" t="s">
        <v>51</v>
      </c>
      <c r="J14" s="36" t="s">
        <v>50</v>
      </c>
      <c r="K14" s="37" t="s">
        <v>48</v>
      </c>
      <c r="L14" s="47" t="s">
        <v>44</v>
      </c>
      <c r="M14" s="48" t="s">
        <v>54</v>
      </c>
      <c r="N14" s="45"/>
      <c r="O14" s="27"/>
      <c r="P14" s="27"/>
      <c r="Q14" s="27"/>
      <c r="R14" s="28"/>
    </row>
    <row r="15" spans="2:18" ht="19.5" customHeight="1" hidden="1" thickBot="1">
      <c r="B15" s="26"/>
      <c r="C15" s="34">
        <v>13</v>
      </c>
      <c r="D15" s="35" t="s">
        <v>48</v>
      </c>
      <c r="E15" s="35" t="s">
        <v>49</v>
      </c>
      <c r="F15" s="35" t="s">
        <v>49</v>
      </c>
      <c r="G15" s="35" t="s">
        <v>60</v>
      </c>
      <c r="H15" s="35" t="s">
        <v>40</v>
      </c>
      <c r="I15" s="35" t="s">
        <v>60</v>
      </c>
      <c r="J15" s="36" t="s">
        <v>43</v>
      </c>
      <c r="K15" s="37" t="s">
        <v>61</v>
      </c>
      <c r="L15" s="38" t="s">
        <v>37</v>
      </c>
      <c r="M15" s="35" t="s">
        <v>41</v>
      </c>
      <c r="N15" s="35" t="s">
        <v>39</v>
      </c>
      <c r="O15" s="27"/>
      <c r="P15" s="27"/>
      <c r="Q15" s="27"/>
      <c r="R15" s="28"/>
    </row>
    <row r="16" spans="2:18" ht="19.5" customHeight="1" hidden="1" thickBo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ht="12.75" hidden="1"/>
    <row r="18" spans="1:20" ht="12.75" hidden="1">
      <c r="A18" s="69" t="s">
        <v>69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8.75" customHeight="1" hidden="1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18.75" customHeight="1" hidden="1">
      <c r="A20" s="68" t="s">
        <v>63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21" customHeight="1" hidden="1">
      <c r="A21" s="68" t="s">
        <v>64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9.5" customHeight="1" hidden="1">
      <c r="A22" s="68" t="s">
        <v>65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8.75" customHeight="1" hidden="1">
      <c r="A23" s="68" t="s">
        <v>66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8.75" customHeight="1" hidden="1">
      <c r="A24" s="68" t="s">
        <v>67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9.5" customHeight="1" hidden="1">
      <c r="A25" s="71" t="s">
        <v>68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0" ht="18.75" customHeight="1" hidden="1">
      <c r="A26" s="68" t="s">
        <v>70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ht="18.75" customHeight="1" hidden="1">
      <c r="A27" s="68" t="s">
        <v>71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18.75" customHeight="1" hidden="1">
      <c r="A28" s="68" t="s">
        <v>72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ht="18.75" customHeight="1" hidden="1">
      <c r="A29" s="68" t="s">
        <v>73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8.75" customHeight="1" hidden="1">
      <c r="A30" s="68" t="s">
        <v>74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20.25" customHeight="1" hidden="1">
      <c r="A31" s="68" t="s">
        <v>75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</sheetData>
  <sheetProtection password="C6DC" sheet="1" objects="1" scenarios="1"/>
  <mergeCells count="15">
    <mergeCell ref="A29:T29"/>
    <mergeCell ref="A30:T30"/>
    <mergeCell ref="A31:T31"/>
    <mergeCell ref="A18:T18"/>
    <mergeCell ref="A25:T25"/>
    <mergeCell ref="A26:T26"/>
    <mergeCell ref="A27:T27"/>
    <mergeCell ref="A28:T28"/>
    <mergeCell ref="A22:T22"/>
    <mergeCell ref="A23:T23"/>
    <mergeCell ref="B1:R1"/>
    <mergeCell ref="A24:T24"/>
    <mergeCell ref="A19:T19"/>
    <mergeCell ref="A20:T20"/>
    <mergeCell ref="A21:T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2007-01-24T07:14:50Z</cp:lastPrinted>
  <dcterms:created xsi:type="dcterms:W3CDTF">2007-01-24T06:03:27Z</dcterms:created>
  <dcterms:modified xsi:type="dcterms:W3CDTF">2007-02-15T17:46:58Z</dcterms:modified>
  <cp:category/>
  <cp:version/>
  <cp:contentType/>
  <cp:contentStatus/>
</cp:coreProperties>
</file>